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wmedu-my.sharepoint.com/personal/jrodriguez01_wm_edu/Documents/Desktop/CO-9/"/>
    </mc:Choice>
  </mc:AlternateContent>
  <xr:revisionPtr revIDLastSave="1" documentId="8_{7B73F928-C9C1-41CF-BE9B-D21CA03B0CF3}" xr6:coauthVersionLast="45" xr6:coauthVersionMax="45" xr10:uidLastSave="{943E99A6-AF90-457C-8975-57D9DF306C8B}"/>
  <bookViews>
    <workbookView xWindow="-110" yWindow="-110" windowWidth="19420" windowHeight="10420" xr2:uid="{00000000-000D-0000-FFFF-FFFF00000000}"/>
  </bookViews>
  <sheets>
    <sheet name="Instructions" sheetId="1" r:id="rId1"/>
    <sheet name="Proposed SWaM" sheetId="2" r:id="rId2"/>
    <sheet name="Monthly SWaM Report" sheetId="3" state="hidden" r:id="rId3"/>
  </sheets>
  <definedNames>
    <definedName name="_xlnm.Print_Area" localSheetId="2">'Monthly SWaM Report'!$A$1:$N$69</definedName>
    <definedName name="_xlnm.Print_Area" localSheetId="1">'Proposed SWaM'!$A$1:$M$50</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3" l="1"/>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14" i="3"/>
  <c r="F7" i="3"/>
  <c r="F6" i="3"/>
  <c r="F5" i="3"/>
  <c r="M45" i="2"/>
  <c r="J44" i="2"/>
  <c r="K44" i="2" s="1"/>
  <c r="J43" i="2"/>
  <c r="K43" i="2" s="1"/>
  <c r="J42" i="2"/>
  <c r="K42" i="2" s="1"/>
  <c r="J41" i="2"/>
  <c r="K41" i="2" s="1"/>
  <c r="M61" i="3"/>
  <c r="J55" i="3"/>
  <c r="L55" i="3" s="1"/>
  <c r="J45" i="2" l="1"/>
  <c r="K45" i="2" s="1"/>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14" i="3"/>
  <c r="J57" i="3" l="1"/>
  <c r="L57" i="3" s="1"/>
  <c r="L61" i="3" s="1"/>
  <c r="K59" i="3"/>
  <c r="L59" i="3" s="1"/>
  <c r="K60" i="3"/>
  <c r="L60" i="3" s="1"/>
  <c r="K58" i="3"/>
  <c r="L58" i="3" s="1"/>
  <c r="J60" i="3"/>
  <c r="J56" i="3"/>
  <c r="L56" i="3" s="1"/>
</calcChain>
</file>

<file path=xl/sharedStrings.xml><?xml version="1.0" encoding="utf-8"?>
<sst xmlns="http://schemas.openxmlformats.org/spreadsheetml/2006/main" count="112" uniqueCount="102">
  <si>
    <t>Instructions for completing SWaM Forms</t>
  </si>
  <si>
    <t>Proposed SWaM Participation</t>
  </si>
  <si>
    <t>Reference Supplemental General Conditions for purpose of SWaM Program</t>
  </si>
  <si>
    <t>This form is used to outline your SWaM participation goals for the college.</t>
  </si>
  <si>
    <t>If you are not a small business, indicate N/A.  If you have a subcontractor that is SWaM certified, they should be able to provide their DMBE certification # for your report.</t>
  </si>
  <si>
    <t>Complete the "Name of Bidder" which is your company name.</t>
  </si>
  <si>
    <t>Complete the project name which is on your contract.</t>
  </si>
  <si>
    <t>Use the "Project Code" from your contract.</t>
  </si>
  <si>
    <t>Complete the current "Date."</t>
  </si>
  <si>
    <t>Use the "Base Bid Amount" from your contract.</t>
  </si>
  <si>
    <t>Enter the FEIN # ( Federal ID # ) for each subcontrator</t>
  </si>
  <si>
    <t>If you or your subcontractor are a small business, use the DMBE Certificate Number assigned during registration.</t>
  </si>
  <si>
    <t>List the telephone number.</t>
  </si>
  <si>
    <t>List the type of work they performed.</t>
  </si>
  <si>
    <t xml:space="preserve">List the "Total  Dollar Value." </t>
  </si>
  <si>
    <t>The Remainder of the form should fill in automatically.</t>
  </si>
  <si>
    <t>Complete with 'signature, date and title.'</t>
  </si>
  <si>
    <t>Update on this form any changes in SWaM contractors or SWaM amounts, due to change orders</t>
  </si>
  <si>
    <t>Note:  If SWaM form is received without the amount or the date or FEIN # is incorrect or incomplete, the invoice cannot be processed until all documents and information are received.</t>
  </si>
  <si>
    <t xml:space="preserve">FEIN # MUST BE INCLUDED FOR PAYMENT </t>
  </si>
  <si>
    <t>Name of Bidder:</t>
  </si>
  <si>
    <t>Project Title:</t>
  </si>
  <si>
    <t>Project Code:</t>
  </si>
  <si>
    <t>Date:</t>
  </si>
  <si>
    <t>Total Contract Amount:</t>
  </si>
  <si>
    <t>Subcont. FEIN ID #</t>
  </si>
  <si>
    <t>SWaM Cert#</t>
  </si>
  <si>
    <t>SWaM Cert Expiration Date</t>
  </si>
  <si>
    <t>SWaM Type</t>
  </si>
  <si>
    <t>Contractor/Subcontractor</t>
  </si>
  <si>
    <t>Phone Number</t>
  </si>
  <si>
    <t>Item Description</t>
  </si>
  <si>
    <t>Dollar Value</t>
  </si>
  <si>
    <t xml:space="preserve">The undersigned will enter into a formal Agreement with the SWaM firms (Contractor/Subcontractors/Proposers) identified herein for work  listed in this schedule conditioned upon execution of a contract with the College of William and Mary.  Under penalties of perjury, I declare that I have read the foregoing conditions and instruction and the facts as revealed herein, are true to the best of my knowledge and beliefs.                                    </t>
  </si>
  <si>
    <t>SWaM CODE</t>
  </si>
  <si>
    <t>CODE DESCRIPTION</t>
  </si>
  <si>
    <t>TOTAL DOLLAR VALUE</t>
  </si>
  <si>
    <t>PERCENTAGE OF BASE BID</t>
  </si>
  <si>
    <t>S</t>
  </si>
  <si>
    <t>W</t>
  </si>
  <si>
    <t>M</t>
  </si>
  <si>
    <t>TOTAL SWaM PARTICIPATION</t>
  </si>
  <si>
    <t>Signature:</t>
  </si>
  <si>
    <t>Name and Title:</t>
  </si>
  <si>
    <t xml:space="preserve">Tel: </t>
  </si>
  <si>
    <t xml:space="preserve">Email: </t>
  </si>
  <si>
    <r>
      <rPr>
        <b/>
        <sz val="12"/>
        <rFont val="Arial"/>
        <family val="2"/>
      </rPr>
      <t>S</t>
    </r>
    <r>
      <rPr>
        <sz val="12"/>
        <rFont val="Arial"/>
        <family val="2"/>
      </rPr>
      <t>MALL BUSINESS</t>
    </r>
  </si>
  <si>
    <r>
      <rPr>
        <b/>
        <sz val="12"/>
        <rFont val="Arial"/>
        <family val="2"/>
      </rPr>
      <t>W</t>
    </r>
    <r>
      <rPr>
        <sz val="12"/>
        <rFont val="Arial"/>
        <family val="2"/>
      </rPr>
      <t>OMEN-OWNED BUSINESS</t>
    </r>
  </si>
  <si>
    <r>
      <rPr>
        <b/>
        <sz val="12"/>
        <rFont val="Arial"/>
        <family val="2"/>
      </rPr>
      <t>M</t>
    </r>
    <r>
      <rPr>
        <sz val="12"/>
        <rFont val="Arial"/>
        <family val="2"/>
      </rPr>
      <t>INORITY-OWNED BUSINESS</t>
    </r>
  </si>
  <si>
    <t>SWaM MONTHLY REPORT</t>
  </si>
  <si>
    <t>FOR PERIOD FROM:</t>
  </si>
  <si>
    <t>TO:</t>
  </si>
  <si>
    <t>INVOICE NO.</t>
  </si>
  <si>
    <t>NAME OF CONTRACTOR</t>
  </si>
  <si>
    <t>PROJECT TITLE</t>
  </si>
  <si>
    <t>PROJECT NUMBER</t>
  </si>
  <si>
    <t>PROJECT LOCATION</t>
  </si>
  <si>
    <t>CONTRACT TOTAL:</t>
  </si>
  <si>
    <t>Subcont.</t>
  </si>
  <si>
    <t xml:space="preserve">SWaM </t>
  </si>
  <si>
    <t>SWaM</t>
  </si>
  <si>
    <t>Vendor</t>
  </si>
  <si>
    <t xml:space="preserve">Item </t>
  </si>
  <si>
    <t>Previous</t>
  </si>
  <si>
    <t xml:space="preserve">Current </t>
  </si>
  <si>
    <t>Cumulative</t>
  </si>
  <si>
    <t>FEIN</t>
  </si>
  <si>
    <t>Cert#</t>
  </si>
  <si>
    <t>Cert. Exp</t>
  </si>
  <si>
    <t>Name</t>
  </si>
  <si>
    <t>Phone No.</t>
  </si>
  <si>
    <t>Description</t>
  </si>
  <si>
    <t>Payments</t>
  </si>
  <si>
    <t>ID #</t>
  </si>
  <si>
    <t>SWaM vendors not reported in Proposed SWaM report:</t>
  </si>
  <si>
    <t>Swam % of Contract</t>
  </si>
  <si>
    <t>Cumulative Amount</t>
  </si>
  <si>
    <t>Total This Month</t>
  </si>
  <si>
    <t>SWaM Goal</t>
  </si>
  <si>
    <t>Cumulative SWaM amount</t>
  </si>
  <si>
    <t>Percentage of Overall Contract Completed this month</t>
  </si>
  <si>
    <t>The undersigned hereby affirms and declares that the above listed subcontractors actually employed in the performance of work services under this contract, and further that each such firm earned and has been paid the stated amounts for their respective efforts</t>
  </si>
  <si>
    <t>Contractor shall attach to this form a typewritten explanation of any differences in SWaM participation between this form and Propsed SWaM Report, including an accounting for any changes in SWaM firms employed</t>
  </si>
  <si>
    <t>Under penalties of perjury I declare that I have read the foregoing conditions and instructions and the facts are true to the best of my knowledge and beliefs</t>
  </si>
  <si>
    <t>Signature of Prime Contractor</t>
  </si>
  <si>
    <t>Phone:</t>
  </si>
  <si>
    <t>Name and Title</t>
  </si>
  <si>
    <t>email</t>
  </si>
  <si>
    <t>THIS FORM MUST BE COMPLETED AND SUBMITTED WITH CONTRACTOR'S REQUEST FOR MONTHLY AND FINAL PAYMENT</t>
  </si>
  <si>
    <r>
      <rPr>
        <b/>
        <sz val="8"/>
        <rFont val="Arial"/>
        <family val="2"/>
      </rPr>
      <t>S</t>
    </r>
    <r>
      <rPr>
        <sz val="8"/>
        <rFont val="Arial"/>
        <family val="2"/>
      </rPr>
      <t>mall Business Percentage of Cumulative Amount</t>
    </r>
  </si>
  <si>
    <r>
      <rPr>
        <b/>
        <sz val="8"/>
        <rFont val="Arial"/>
        <family val="2"/>
      </rPr>
      <t>W</t>
    </r>
    <r>
      <rPr>
        <sz val="8"/>
        <rFont val="Arial"/>
        <family val="2"/>
      </rPr>
      <t>omen Percentage of Cumulative Amount</t>
    </r>
  </si>
  <si>
    <r>
      <rPr>
        <b/>
        <sz val="8"/>
        <rFont val="Arial"/>
        <family val="2"/>
      </rPr>
      <t>M</t>
    </r>
    <r>
      <rPr>
        <sz val="8"/>
        <rFont val="Arial"/>
        <family val="2"/>
      </rPr>
      <t>inority Percentage of Cumulative Amount</t>
    </r>
  </si>
  <si>
    <t>College 2019</t>
  </si>
  <si>
    <t>O</t>
  </si>
  <si>
    <r>
      <t>Micr</t>
    </r>
    <r>
      <rPr>
        <b/>
        <sz val="8"/>
        <rFont val="Arial"/>
        <family val="2"/>
      </rPr>
      <t>o</t>
    </r>
    <r>
      <rPr>
        <sz val="8"/>
        <rFont val="Arial"/>
        <family val="2"/>
      </rPr>
      <t xml:space="preserve"> Percentage of Cunulative Amount</t>
    </r>
  </si>
  <si>
    <t>Rev. 10-20</t>
  </si>
  <si>
    <t>If you are a small business (S), a women-owned business  (W), a Minority-owned business (M), or a Micro business (O), please use the drop box to select the appropriate letter symbol.</t>
  </si>
  <si>
    <t xml:space="preserve">List the subcontractors who are a S, W, M, or O business,  If n/a, write "None." </t>
  </si>
  <si>
    <r>
      <t>MICR</t>
    </r>
    <r>
      <rPr>
        <b/>
        <sz val="12"/>
        <rFont val="Arial"/>
        <family val="2"/>
      </rPr>
      <t>O</t>
    </r>
    <r>
      <rPr>
        <sz val="12"/>
        <rFont val="Arial"/>
        <family val="2"/>
      </rPr>
      <t xml:space="preserve"> BUSINESS</t>
    </r>
  </si>
  <si>
    <t>William &amp; Mary 2019 SWaM Goal</t>
  </si>
  <si>
    <t>For Help with this form contact John Rodriguez at jrodriguez01@wm.edu</t>
  </si>
  <si>
    <t>Rev 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</si>
</sst>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m/d/yy;@"/>
    <numFmt numFmtId="165" formatCode="&quot;$&quot;#,##0.00"/>
    <numFmt numFmtId="166" formatCode="[$-409]mmmm\ d\,\ yyyy;@"/>
  </numFmts>
  <fonts count="38" x14ac:knownFonts="1">
    <font>
      <sz val="11"/>
      <color theme="1"/>
      <name val="Calibri"/>
      <family val="2"/>
      <scheme val="minor"/>
    </font>
    <font>
      <sz val="11"/>
      <color theme="1"/>
      <name val="Calibri"/>
      <family val="2"/>
      <scheme val="minor"/>
    </font>
    <font>
      <sz val="12"/>
      <name val="Arial"/>
      <family val="2"/>
    </font>
    <font>
      <u/>
      <sz val="14"/>
      <name val="Arial"/>
      <family val="2"/>
    </font>
    <font>
      <b/>
      <sz val="12"/>
      <name val="Arial"/>
      <family val="2"/>
    </font>
    <font>
      <u/>
      <sz val="12"/>
      <color indexed="12"/>
      <name val="Arial"/>
      <family val="2"/>
    </font>
    <font>
      <u/>
      <sz val="12"/>
      <name val="Arial"/>
      <family val="2"/>
    </font>
    <font>
      <sz val="12"/>
      <color indexed="20"/>
      <name val="Arial"/>
      <family val="2"/>
    </font>
    <font>
      <sz val="10"/>
      <color indexed="20"/>
      <name val="Arial"/>
      <family val="2"/>
    </font>
    <font>
      <b/>
      <u/>
      <sz val="12"/>
      <name val="Arial"/>
      <family val="2"/>
    </font>
    <font>
      <sz val="12"/>
      <color indexed="12"/>
      <name val="Arial"/>
      <family val="2"/>
    </font>
    <font>
      <sz val="12"/>
      <color indexed="10"/>
      <name val="Arial"/>
      <family val="2"/>
    </font>
    <font>
      <sz val="10"/>
      <name val="Arial"/>
      <family val="2"/>
    </font>
    <font>
      <b/>
      <i/>
      <sz val="12"/>
      <color rgb="FFFF0000"/>
      <name val="Arial"/>
      <family val="2"/>
    </font>
    <font>
      <b/>
      <i/>
      <sz val="10"/>
      <color rgb="FFFF0000"/>
      <name val="Arial"/>
      <family val="2"/>
    </font>
    <font>
      <b/>
      <sz val="13"/>
      <name val="Arial"/>
      <family val="2"/>
    </font>
    <font>
      <i/>
      <sz val="10"/>
      <name val="Arial"/>
      <family val="2"/>
    </font>
    <font>
      <sz val="13"/>
      <name val="Arial"/>
      <family val="2"/>
    </font>
    <font>
      <sz val="16"/>
      <name val="Baskerville Old Face"/>
      <family val="1"/>
    </font>
    <font>
      <b/>
      <sz val="11"/>
      <name val="Arial"/>
      <family val="2"/>
    </font>
    <font>
      <b/>
      <i/>
      <sz val="12"/>
      <name val="Arial"/>
      <family val="2"/>
    </font>
    <font>
      <b/>
      <sz val="12"/>
      <name val="Times New Roman"/>
      <family val="1"/>
    </font>
    <font>
      <b/>
      <sz val="8"/>
      <name val="Arial"/>
      <family val="2"/>
    </font>
    <font>
      <b/>
      <sz val="7"/>
      <color rgb="FFFF0000"/>
      <name val="Arial"/>
      <family val="2"/>
    </font>
    <font>
      <b/>
      <sz val="9"/>
      <color rgb="FFFF0000"/>
      <name val="Arial"/>
      <family val="2"/>
    </font>
    <font>
      <sz val="8"/>
      <name val="Arial"/>
      <family val="2"/>
    </font>
    <font>
      <sz val="7"/>
      <name val="Arial"/>
      <family val="2"/>
    </font>
    <font>
      <b/>
      <sz val="7"/>
      <name val="Arial"/>
      <family val="2"/>
    </font>
    <font>
      <b/>
      <sz val="9"/>
      <name val="Arial"/>
      <family val="2"/>
    </font>
    <font>
      <sz val="10"/>
      <name val="Times New Roman"/>
      <family val="1"/>
    </font>
    <font>
      <b/>
      <i/>
      <sz val="7"/>
      <name val="Arial"/>
      <family val="2"/>
    </font>
    <font>
      <b/>
      <sz val="6"/>
      <name val="Arial"/>
      <family val="2"/>
    </font>
    <font>
      <b/>
      <sz val="6"/>
      <color rgb="FFFF0000"/>
      <name val="Arial"/>
      <family val="2"/>
    </font>
    <font>
      <b/>
      <sz val="10"/>
      <name val="Arial"/>
      <family val="2"/>
    </font>
    <font>
      <sz val="9"/>
      <name val="Arial"/>
      <family val="2"/>
    </font>
    <font>
      <sz val="8"/>
      <color rgb="FFFF0000"/>
      <name val="Arial"/>
      <family val="2"/>
    </font>
    <font>
      <b/>
      <i/>
      <sz val="8"/>
      <name val="Arial"/>
      <family val="2"/>
    </font>
    <font>
      <sz val="9"/>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lightGray">
        <fgColor theme="0"/>
        <bgColor theme="0" tint="-0.249977111117893"/>
      </patternFill>
    </fill>
    <fill>
      <patternFill patternType="solid">
        <fgColor theme="0" tint="-4.9989318521683403E-2"/>
        <bgColor indexed="64"/>
      </patternFill>
    </fill>
    <fill>
      <patternFill patternType="solid">
        <fgColor indexed="42"/>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right style="thin">
        <color indexed="64"/>
      </right>
      <top/>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style="medium">
        <color rgb="FFFE4451"/>
      </left>
      <right style="dashed">
        <color rgb="FFFE4451"/>
      </right>
      <top style="medium">
        <color rgb="FFFE4451"/>
      </top>
      <bottom style="medium">
        <color rgb="FFFE4451"/>
      </bottom>
      <diagonal/>
    </border>
    <border>
      <left style="dashed">
        <color rgb="FFFE4451"/>
      </left>
      <right style="dashed">
        <color rgb="FFFE4451"/>
      </right>
      <top style="medium">
        <color rgb="FFFE4451"/>
      </top>
      <bottom style="medium">
        <color rgb="FFFE4451"/>
      </bottom>
      <diagonal/>
    </border>
    <border>
      <left style="dashed">
        <color rgb="FFFE4451"/>
      </left>
      <right style="medium">
        <color rgb="FFFE4451"/>
      </right>
      <top style="medium">
        <color rgb="FFFE4451"/>
      </top>
      <bottom style="medium">
        <color rgb="FFFE445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s>
  <cellStyleXfs count="3">
    <xf numFmtId="0" fontId="0" fillId="0" borderId="0"/>
    <xf numFmtId="43" fontId="1" fillId="0" borderId="0" applyFont="0" applyFill="0" applyBorder="0" applyAlignment="0" applyProtection="0"/>
    <xf numFmtId="0" fontId="12" fillId="0" borderId="0"/>
  </cellStyleXfs>
  <cellXfs count="247">
    <xf numFmtId="0" fontId="0" fillId="0" borderId="0" xfId="0"/>
    <xf numFmtId="0" fontId="2" fillId="0" borderId="0" xfId="0" applyFont="1"/>
    <xf numFmtId="0" fontId="3" fillId="0" borderId="0" xfId="0" applyFont="1" applyAlignment="1"/>
    <xf numFmtId="0" fontId="4" fillId="0" borderId="0" xfId="0" applyFont="1"/>
    <xf numFmtId="0" fontId="5" fillId="0" borderId="0" xfId="0" applyFont="1"/>
    <xf numFmtId="0" fontId="6" fillId="0" borderId="0" xfId="0" applyFont="1" applyAlignment="1"/>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Fill="1" applyProtection="1">
      <protection hidden="1"/>
    </xf>
    <xf numFmtId="0" fontId="15" fillId="0" borderId="1" xfId="0" applyFont="1" applyBorder="1" applyAlignment="1" applyProtection="1">
      <alignment horizontal="right" vertical="top"/>
      <protection hidden="1"/>
    </xf>
    <xf numFmtId="0" fontId="4" fillId="2" borderId="2" xfId="0" applyFont="1" applyFill="1" applyBorder="1" applyAlignment="1" applyProtection="1">
      <alignment horizontal="center" vertical="center" wrapText="1"/>
      <protection hidden="1"/>
    </xf>
    <xf numFmtId="1" fontId="12" fillId="0" borderId="3" xfId="2" applyNumberFormat="1" applyFont="1" applyFill="1" applyBorder="1" applyAlignment="1" applyProtection="1">
      <alignment horizontal="left"/>
      <protection locked="0"/>
    </xf>
    <xf numFmtId="1" fontId="12" fillId="0" borderId="3" xfId="0" applyNumberFormat="1" applyFont="1" applyFill="1" applyBorder="1" applyAlignment="1" applyProtection="1">
      <alignment horizontal="left"/>
      <protection locked="0"/>
    </xf>
    <xf numFmtId="0" fontId="0" fillId="3" borderId="4" xfId="0" applyFill="1" applyBorder="1" applyAlignment="1" applyProtection="1">
      <alignment horizontal="center"/>
      <protection hidden="1"/>
    </xf>
    <xf numFmtId="0" fontId="16" fillId="0" borderId="0" xfId="0" applyFont="1"/>
    <xf numFmtId="0" fontId="4" fillId="4" borderId="2" xfId="0" applyFont="1" applyFill="1" applyBorder="1" applyAlignment="1" applyProtection="1">
      <alignment horizontal="center" vertical="center" wrapText="1"/>
      <protection hidden="1"/>
    </xf>
    <xf numFmtId="1" fontId="12" fillId="0" borderId="6" xfId="2" applyNumberFormat="1" applyFont="1" applyFill="1" applyBorder="1" applyAlignment="1" applyProtection="1">
      <alignment horizontal="left"/>
      <protection locked="0"/>
    </xf>
    <xf numFmtId="1" fontId="12" fillId="0" borderId="7" xfId="2" applyNumberFormat="1" applyFont="1" applyFill="1" applyBorder="1" applyAlignment="1" applyProtection="1">
      <alignment horizontal="left"/>
      <protection locked="0"/>
    </xf>
    <xf numFmtId="1" fontId="12" fillId="0" borderId="7" xfId="0" applyNumberFormat="1" applyFont="1" applyFill="1" applyBorder="1" applyAlignment="1" applyProtection="1">
      <alignment horizontal="left"/>
      <protection locked="0"/>
    </xf>
    <xf numFmtId="1" fontId="12" fillId="0" borderId="8" xfId="0" applyNumberFormat="1" applyFont="1" applyFill="1" applyBorder="1" applyAlignment="1" applyProtection="1">
      <alignment horizontal="left"/>
      <protection locked="0"/>
    </xf>
    <xf numFmtId="0" fontId="4" fillId="0" borderId="0" xfId="0" applyFont="1" applyFill="1" applyBorder="1" applyAlignment="1" applyProtection="1">
      <alignment horizontal="right"/>
      <protection hidden="1"/>
    </xf>
    <xf numFmtId="164" fontId="12" fillId="0" borderId="9" xfId="2" applyNumberFormat="1" applyFont="1" applyFill="1" applyBorder="1" applyAlignment="1" applyProtection="1">
      <alignment horizontal="left"/>
      <protection locked="0"/>
    </xf>
    <xf numFmtId="164" fontId="12" fillId="0" borderId="9" xfId="0" applyNumberFormat="1" applyFont="1" applyFill="1" applyBorder="1" applyAlignment="1" applyProtection="1">
      <alignment horizontal="left"/>
      <protection locked="0"/>
    </xf>
    <xf numFmtId="0" fontId="4" fillId="0" borderId="10" xfId="0" applyFont="1" applyFill="1" applyBorder="1" applyAlignment="1" applyProtection="1">
      <protection locked="0"/>
    </xf>
    <xf numFmtId="0" fontId="12" fillId="0" borderId="0" xfId="0" applyFont="1" applyAlignment="1">
      <alignment horizontal="center"/>
    </xf>
    <xf numFmtId="0" fontId="12" fillId="0" borderId="11" xfId="2" applyFont="1" applyFill="1" applyBorder="1" applyAlignment="1" applyProtection="1">
      <alignment horizontal="center"/>
      <protection locked="0"/>
    </xf>
    <xf numFmtId="0" fontId="12" fillId="0" borderId="11"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0" fontId="17" fillId="0" borderId="4" xfId="0" applyFont="1" applyFill="1" applyBorder="1" applyAlignment="1" applyProtection="1">
      <alignment vertical="top"/>
      <protection locked="0"/>
    </xf>
    <xf numFmtId="0" fontId="4" fillId="0" borderId="14" xfId="0" applyFont="1" applyBorder="1" applyAlignment="1" applyProtection="1">
      <alignment horizontal="center" vertical="center" wrapText="1"/>
      <protection hidden="1"/>
    </xf>
    <xf numFmtId="0" fontId="4" fillId="5" borderId="15" xfId="0" applyFont="1" applyFill="1" applyBorder="1" applyAlignment="1" applyProtection="1">
      <alignment horizontal="center"/>
      <protection hidden="1"/>
    </xf>
    <xf numFmtId="0" fontId="4" fillId="0" borderId="15" xfId="0" applyFont="1" applyBorder="1" applyAlignment="1" applyProtection="1">
      <alignment horizontal="center"/>
      <protection hidden="1"/>
    </xf>
    <xf numFmtId="0" fontId="4" fillId="0" borderId="19" xfId="0" applyFont="1" applyBorder="1" applyAlignment="1" applyProtection="1">
      <alignment horizontal="center"/>
      <protection hidden="1"/>
    </xf>
    <xf numFmtId="0" fontId="2" fillId="5" borderId="18" xfId="0" applyFont="1" applyFill="1" applyBorder="1" applyAlignment="1" applyProtection="1">
      <alignment horizontal="center"/>
      <protection hidden="1"/>
    </xf>
    <xf numFmtId="0" fontId="2" fillId="0" borderId="18" xfId="0" applyFont="1" applyBorder="1" applyAlignment="1" applyProtection="1">
      <alignment horizontal="center"/>
      <protection hidden="1"/>
    </xf>
    <xf numFmtId="0" fontId="0" fillId="0" borderId="10" xfId="0" applyBorder="1" applyProtection="1">
      <protection locked="0"/>
    </xf>
    <xf numFmtId="0" fontId="17" fillId="0" borderId="17" xfId="0" applyFont="1" applyBorder="1" applyAlignment="1" applyProtection="1">
      <alignment vertical="top" wrapText="1"/>
      <protection locked="0"/>
    </xf>
    <xf numFmtId="165" fontId="17" fillId="0" borderId="17" xfId="0" applyNumberFormat="1" applyFont="1" applyBorder="1" applyAlignment="1" applyProtection="1">
      <alignment horizontal="left" vertical="center"/>
      <protection locked="0"/>
    </xf>
    <xf numFmtId="0" fontId="4" fillId="0" borderId="14" xfId="0" applyFont="1" applyBorder="1" applyAlignment="1" applyProtection="1">
      <alignment horizontal="center" wrapText="1"/>
      <protection hidden="1"/>
    </xf>
    <xf numFmtId="43" fontId="2" fillId="5" borderId="15" xfId="1" applyFont="1" applyFill="1" applyBorder="1" applyAlignment="1" applyProtection="1">
      <alignment horizontal="center" vertical="center"/>
      <protection hidden="1"/>
    </xf>
    <xf numFmtId="43" fontId="4" fillId="0" borderId="20" xfId="1" applyFont="1" applyBorder="1" applyAlignment="1" applyProtection="1">
      <alignment horizontal="center"/>
      <protection hidden="1"/>
    </xf>
    <xf numFmtId="0" fontId="4" fillId="0" borderId="0" xfId="0" applyFont="1" applyBorder="1" applyAlignment="1" applyProtection="1">
      <alignment horizontal="right"/>
      <protection locked="0"/>
    </xf>
    <xf numFmtId="0" fontId="15" fillId="0" borderId="1" xfId="0" applyFont="1" applyBorder="1" applyAlignment="1" applyProtection="1">
      <alignment vertical="top"/>
      <protection hidden="1"/>
    </xf>
    <xf numFmtId="0" fontId="17" fillId="0" borderId="4" xfId="0" applyFont="1" applyBorder="1" applyAlignment="1"/>
    <xf numFmtId="0" fontId="4" fillId="0" borderId="4" xfId="0" applyFont="1" applyBorder="1" applyAlignment="1" applyProtection="1">
      <protection locked="0"/>
    </xf>
    <xf numFmtId="0" fontId="20" fillId="0" borderId="0" xfId="0" applyFont="1" applyAlignment="1" applyProtection="1">
      <alignment horizontal="center" vertical="center"/>
      <protection hidden="1"/>
    </xf>
    <xf numFmtId="0" fontId="17" fillId="0" borderId="17" xfId="0" applyFont="1" applyFill="1" applyBorder="1" applyAlignment="1" applyProtection="1">
      <alignment vertical="top"/>
      <protection locked="0"/>
    </xf>
    <xf numFmtId="0" fontId="17" fillId="0" borderId="17" xfId="0" applyFont="1" applyBorder="1" applyAlignment="1"/>
    <xf numFmtId="165" fontId="12" fillId="0" borderId="24" xfId="2" applyNumberFormat="1" applyFont="1" applyFill="1" applyBorder="1" applyAlignment="1" applyProtection="1">
      <alignment horizontal="right"/>
      <protection locked="0"/>
    </xf>
    <xf numFmtId="165" fontId="12" fillId="0" borderId="24" xfId="0" applyNumberFormat="1" applyFont="1" applyFill="1" applyBorder="1" applyAlignment="1" applyProtection="1">
      <alignment horizontal="right"/>
      <protection locked="0"/>
    </xf>
    <xf numFmtId="0" fontId="0" fillId="3" borderId="17" xfId="0" applyFill="1" applyBorder="1" applyAlignment="1" applyProtection="1">
      <alignment horizontal="center"/>
      <protection hidden="1"/>
    </xf>
    <xf numFmtId="0" fontId="4" fillId="0" borderId="25" xfId="0" applyFont="1" applyBorder="1" applyAlignment="1" applyProtection="1">
      <alignment horizontal="center" wrapText="1"/>
      <protection hidden="1"/>
    </xf>
    <xf numFmtId="0" fontId="22" fillId="0" borderId="0" xfId="0" applyFont="1" applyFill="1"/>
    <xf numFmtId="1" fontId="25" fillId="0" borderId="15" xfId="0" applyNumberFormat="1" applyFont="1" applyFill="1" applyBorder="1" applyAlignment="1" applyProtection="1">
      <alignment horizontal="left"/>
      <protection locked="0"/>
    </xf>
    <xf numFmtId="0" fontId="0" fillId="0" borderId="0" xfId="0" applyFill="1" applyProtection="1"/>
    <xf numFmtId="0" fontId="25" fillId="0" borderId="0" xfId="0" applyFont="1" applyFill="1" applyProtection="1"/>
    <xf numFmtId="0" fontId="25" fillId="0" borderId="0" xfId="0" applyFont="1" applyFill="1"/>
    <xf numFmtId="0" fontId="25" fillId="0" borderId="15" xfId="0" applyFont="1" applyFill="1" applyBorder="1" applyAlignment="1" applyProtection="1">
      <alignment horizontal="center"/>
      <protection locked="0"/>
    </xf>
    <xf numFmtId="1" fontId="25" fillId="0" borderId="15" xfId="0" applyNumberFormat="1" applyFont="1" applyFill="1" applyBorder="1" applyAlignment="1" applyProtection="1">
      <alignment horizontal="center"/>
      <protection locked="0"/>
    </xf>
    <xf numFmtId="0" fontId="22" fillId="0" borderId="0" xfId="0" applyFont="1" applyFill="1" applyAlignment="1" applyProtection="1">
      <alignment horizontal="center"/>
    </xf>
    <xf numFmtId="164" fontId="25" fillId="0" borderId="12" xfId="0" applyNumberFormat="1" applyFont="1" applyFill="1" applyBorder="1" applyAlignment="1" applyProtection="1">
      <alignment horizontal="center"/>
      <protection locked="0"/>
    </xf>
    <xf numFmtId="0" fontId="0" fillId="0" borderId="0" xfId="0" applyFill="1"/>
    <xf numFmtId="0" fontId="22" fillId="0" borderId="0" xfId="0" applyFont="1" applyFill="1" applyProtection="1"/>
    <xf numFmtId="0" fontId="25" fillId="0" borderId="15" xfId="0" applyFont="1" applyFill="1" applyBorder="1" applyAlignment="1" applyProtection="1">
      <alignment horizontal="left"/>
      <protection locked="0"/>
    </xf>
    <xf numFmtId="7" fontId="25" fillId="0" borderId="11" xfId="0" applyNumberFormat="1" applyFont="1" applyFill="1" applyBorder="1" applyAlignment="1" applyProtection="1">
      <alignment horizontal="right"/>
      <protection locked="0"/>
    </xf>
    <xf numFmtId="7" fontId="25" fillId="0" borderId="15" xfId="0" applyNumberFormat="1" applyFont="1" applyFill="1" applyBorder="1" applyAlignment="1" applyProtection="1">
      <alignment horizontal="right"/>
      <protection locked="0"/>
    </xf>
    <xf numFmtId="7" fontId="25" fillId="0" borderId="15" xfId="2" applyNumberFormat="1" applyFont="1" applyFill="1" applyBorder="1" applyAlignment="1" applyProtection="1">
      <alignment horizontal="right"/>
      <protection locked="0"/>
    </xf>
    <xf numFmtId="0" fontId="22" fillId="0" borderId="0" xfId="0" applyFont="1" applyFill="1" applyAlignment="1" applyProtection="1"/>
    <xf numFmtId="0" fontId="36" fillId="0" borderId="0" xfId="0" applyFont="1" applyFill="1" applyProtection="1">
      <protection hidden="1"/>
    </xf>
    <xf numFmtId="0" fontId="0" fillId="0" borderId="0" xfId="0" applyProtection="1"/>
    <xf numFmtId="0" fontId="25" fillId="0" borderId="0" xfId="0" applyFont="1" applyFill="1" applyBorder="1" applyAlignment="1" applyProtection="1"/>
    <xf numFmtId="0" fontId="25" fillId="0" borderId="10" xfId="0" applyFont="1" applyFill="1" applyBorder="1" applyAlignment="1" applyProtection="1">
      <alignment horizontal="center"/>
    </xf>
    <xf numFmtId="0" fontId="22" fillId="0" borderId="0" xfId="0" applyFont="1" applyFill="1" applyBorder="1" applyAlignment="1" applyProtection="1">
      <alignment horizontal="center"/>
    </xf>
    <xf numFmtId="0" fontId="33" fillId="0" borderId="0" xfId="0" applyFont="1" applyBorder="1" applyProtection="1"/>
    <xf numFmtId="0" fontId="22" fillId="0" borderId="0" xfId="0" applyFont="1" applyFill="1" applyBorder="1" applyProtection="1"/>
    <xf numFmtId="166" fontId="25" fillId="0" borderId="0" xfId="0" applyNumberFormat="1" applyFont="1" applyBorder="1" applyAlignment="1" applyProtection="1">
      <alignment horizontal="center"/>
    </xf>
    <xf numFmtId="0" fontId="25" fillId="0" borderId="0" xfId="0" applyFont="1" applyFill="1" applyBorder="1" applyAlignment="1" applyProtection="1">
      <alignment horizontal="left"/>
    </xf>
    <xf numFmtId="0" fontId="0" fillId="0" borderId="0" xfId="0" applyFill="1" applyAlignment="1" applyProtection="1">
      <alignment horizontal="left"/>
    </xf>
    <xf numFmtId="0" fontId="23" fillId="0" borderId="0" xfId="0" applyFont="1" applyFill="1" applyProtection="1"/>
    <xf numFmtId="0" fontId="31" fillId="0" borderId="0" xfId="0" applyFont="1" applyFill="1" applyProtection="1"/>
    <xf numFmtId="0" fontId="32" fillId="0" borderId="0" xfId="0" applyFont="1" applyFill="1" applyProtection="1"/>
    <xf numFmtId="0" fontId="24" fillId="7" borderId="28" xfId="0" applyFont="1" applyFill="1" applyBorder="1" applyAlignment="1" applyProtection="1">
      <alignment horizontal="center"/>
    </xf>
    <xf numFmtId="0" fontId="28" fillId="7" borderId="5" xfId="0" applyFont="1" applyFill="1" applyBorder="1" applyAlignment="1" applyProtection="1">
      <alignment horizontal="center"/>
    </xf>
    <xf numFmtId="0" fontId="28" fillId="7" borderId="32" xfId="0" applyFont="1" applyFill="1" applyBorder="1" applyAlignment="1" applyProtection="1">
      <alignment horizontal="center"/>
    </xf>
    <xf numFmtId="0" fontId="22" fillId="7" borderId="5" xfId="0" applyFont="1" applyFill="1" applyBorder="1" applyAlignment="1" applyProtection="1">
      <alignment horizontal="center"/>
    </xf>
    <xf numFmtId="0" fontId="28" fillId="7" borderId="39" xfId="0" applyFont="1" applyFill="1" applyBorder="1" applyAlignment="1" applyProtection="1">
      <alignment horizontal="center"/>
    </xf>
    <xf numFmtId="0" fontId="24" fillId="7" borderId="29" xfId="0" applyFont="1" applyFill="1" applyBorder="1" applyAlignment="1" applyProtection="1">
      <alignment horizontal="center"/>
    </xf>
    <xf numFmtId="0" fontId="28" fillId="7" borderId="0" xfId="0" applyFont="1" applyFill="1" applyBorder="1" applyAlignment="1" applyProtection="1">
      <alignment horizontal="center"/>
    </xf>
    <xf numFmtId="0" fontId="28" fillId="7" borderId="33" xfId="0" applyFont="1" applyFill="1" applyBorder="1" applyAlignment="1" applyProtection="1">
      <alignment horizontal="center"/>
    </xf>
    <xf numFmtId="0" fontId="22" fillId="7" borderId="0" xfId="0" applyFont="1" applyFill="1" applyBorder="1" applyAlignment="1" applyProtection="1">
      <alignment horizontal="center"/>
    </xf>
    <xf numFmtId="0" fontId="28" fillId="7" borderId="0" xfId="0" applyFont="1" applyFill="1" applyBorder="1" applyAlignment="1" applyProtection="1">
      <alignment horizontal="center"/>
    </xf>
    <xf numFmtId="0" fontId="28" fillId="7" borderId="40" xfId="0" applyFont="1" applyFill="1" applyBorder="1" applyAlignment="1" applyProtection="1">
      <alignment horizontal="center"/>
    </xf>
    <xf numFmtId="0" fontId="24" fillId="7" borderId="30" xfId="0" applyFont="1" applyFill="1" applyBorder="1" applyAlignment="1" applyProtection="1">
      <alignment horizontal="center"/>
    </xf>
    <xf numFmtId="0" fontId="28" fillId="7" borderId="31" xfId="0" applyFont="1" applyFill="1" applyBorder="1" applyAlignment="1" applyProtection="1">
      <alignment horizontal="center"/>
    </xf>
    <xf numFmtId="0" fontId="28" fillId="7" borderId="34" xfId="0" applyFont="1" applyFill="1" applyBorder="1" applyAlignment="1" applyProtection="1">
      <alignment horizontal="center"/>
    </xf>
    <xf numFmtId="0" fontId="22" fillId="7" borderId="31" xfId="0" applyFont="1" applyFill="1" applyBorder="1" applyAlignment="1" applyProtection="1">
      <alignment horizontal="center"/>
    </xf>
    <xf numFmtId="7" fontId="25" fillId="0" borderId="25" xfId="0" applyNumberFormat="1" applyFont="1" applyFill="1" applyBorder="1" applyAlignment="1" applyProtection="1">
      <alignment horizontal="right"/>
    </xf>
    <xf numFmtId="7" fontId="25" fillId="0" borderId="15" xfId="0" applyNumberFormat="1" applyFont="1" applyFill="1" applyBorder="1" applyAlignment="1" applyProtection="1">
      <alignment horizontal="right"/>
    </xf>
    <xf numFmtId="10" fontId="25" fillId="0" borderId="10" xfId="0" applyNumberFormat="1" applyFont="1" applyFill="1" applyBorder="1" applyAlignment="1" applyProtection="1">
      <alignment horizontal="center"/>
    </xf>
    <xf numFmtId="10" fontId="25" fillId="0" borderId="4" xfId="0" applyNumberFormat="1" applyFont="1" applyFill="1" applyBorder="1" applyAlignment="1" applyProtection="1">
      <alignment horizontal="center"/>
    </xf>
    <xf numFmtId="0" fontId="35" fillId="0" borderId="0" xfId="0" applyFont="1" applyFill="1" applyProtection="1"/>
    <xf numFmtId="0" fontId="25" fillId="5" borderId="0" xfId="0" applyFont="1" applyFill="1" applyProtection="1"/>
    <xf numFmtId="10" fontId="22" fillId="5" borderId="4" xfId="0" applyNumberFormat="1" applyFont="1" applyFill="1" applyBorder="1" applyAlignment="1" applyProtection="1">
      <alignment horizontal="center"/>
    </xf>
    <xf numFmtId="9" fontId="22" fillId="5" borderId="10" xfId="0" applyNumberFormat="1" applyFont="1" applyFill="1" applyBorder="1" applyAlignment="1" applyProtection="1">
      <alignment horizontal="center"/>
    </xf>
    <xf numFmtId="7" fontId="25" fillId="0" borderId="4" xfId="0" applyNumberFormat="1" applyFont="1" applyFill="1" applyBorder="1" applyAlignment="1" applyProtection="1">
      <alignment horizontal="center"/>
    </xf>
    <xf numFmtId="10" fontId="22" fillId="0" borderId="10" xfId="0" applyNumberFormat="1" applyFont="1" applyFill="1" applyBorder="1" applyAlignment="1" applyProtection="1">
      <alignment horizontal="center"/>
    </xf>
    <xf numFmtId="9" fontId="22" fillId="0" borderId="4" xfId="0" applyNumberFormat="1" applyFont="1" applyFill="1" applyBorder="1" applyAlignment="1" applyProtection="1">
      <alignment horizontal="center"/>
    </xf>
    <xf numFmtId="9" fontId="22" fillId="5" borderId="4" xfId="0" applyNumberFormat="1" applyFont="1" applyFill="1" applyBorder="1" applyAlignment="1" applyProtection="1">
      <alignment horizontal="center"/>
    </xf>
    <xf numFmtId="10" fontId="22" fillId="6" borderId="4" xfId="0" applyNumberFormat="1" applyFont="1" applyFill="1" applyBorder="1" applyAlignment="1" applyProtection="1">
      <alignment horizontal="center"/>
    </xf>
    <xf numFmtId="0" fontId="26" fillId="0" borderId="0" xfId="0" applyFont="1" applyFill="1" applyAlignment="1" applyProtection="1">
      <alignment vertical="center"/>
    </xf>
    <xf numFmtId="0" fontId="26" fillId="0" borderId="0" xfId="0" applyFont="1" applyFill="1" applyProtection="1"/>
    <xf numFmtId="0" fontId="0" fillId="0" borderId="10" xfId="0" applyFill="1" applyBorder="1" applyProtection="1"/>
    <xf numFmtId="0" fontId="28" fillId="0" borderId="0" xfId="0" applyFont="1" applyFill="1" applyAlignment="1" applyProtection="1">
      <alignment horizontal="right"/>
    </xf>
    <xf numFmtId="0" fontId="28" fillId="0" borderId="0" xfId="0" applyFont="1" applyFill="1" applyProtection="1"/>
    <xf numFmtId="0" fontId="22" fillId="0" borderId="0" xfId="0" applyFont="1" applyFill="1" applyAlignment="1" applyProtection="1">
      <alignment horizontal="center"/>
    </xf>
    <xf numFmtId="0" fontId="28" fillId="7" borderId="0" xfId="0" applyFont="1" applyFill="1" applyBorder="1" applyAlignment="1" applyProtection="1">
      <alignment horizontal="center"/>
    </xf>
    <xf numFmtId="14" fontId="25" fillId="0" borderId="10" xfId="0" applyNumberFormat="1" applyFont="1" applyFill="1" applyBorder="1" applyAlignment="1" applyProtection="1">
      <alignment horizontal="left"/>
      <protection locked="0"/>
    </xf>
    <xf numFmtId="9" fontId="22" fillId="6" borderId="4" xfId="0" applyNumberFormat="1" applyFont="1" applyFill="1" applyBorder="1" applyAlignment="1" applyProtection="1">
      <alignment horizontal="center"/>
    </xf>
    <xf numFmtId="0" fontId="4" fillId="5" borderId="44" xfId="0" applyFont="1" applyFill="1" applyBorder="1" applyAlignment="1" applyProtection="1">
      <alignment horizontal="center"/>
      <protection hidden="1"/>
    </xf>
    <xf numFmtId="0" fontId="2" fillId="5" borderId="45" xfId="0" applyFont="1" applyFill="1" applyBorder="1" applyAlignment="1" applyProtection="1">
      <alignment horizontal="center"/>
      <protection hidden="1"/>
    </xf>
    <xf numFmtId="43" fontId="2" fillId="5" borderId="44" xfId="1" applyFont="1" applyFill="1" applyBorder="1" applyAlignment="1" applyProtection="1">
      <alignment horizontal="center"/>
      <protection hidden="1"/>
    </xf>
    <xf numFmtId="0" fontId="4" fillId="0" borderId="20" xfId="0" applyFont="1" applyFill="1" applyBorder="1" applyAlignment="1" applyProtection="1">
      <alignment horizontal="center"/>
      <protection hidden="1"/>
    </xf>
    <xf numFmtId="0" fontId="19" fillId="0" borderId="46" xfId="0" applyFont="1" applyFill="1" applyBorder="1" applyAlignment="1" applyProtection="1">
      <alignment horizontal="center"/>
      <protection hidden="1"/>
    </xf>
    <xf numFmtId="0" fontId="0" fillId="3" borderId="1" xfId="0" applyFill="1" applyBorder="1" applyAlignment="1" applyProtection="1">
      <alignment horizontal="center"/>
      <protection hidden="1"/>
    </xf>
    <xf numFmtId="0" fontId="0" fillId="0" borderId="50" xfId="0" applyBorder="1"/>
    <xf numFmtId="0" fontId="4" fillId="0" borderId="17" xfId="0" applyFont="1" applyBorder="1" applyAlignment="1" applyProtection="1">
      <protection locked="0"/>
    </xf>
    <xf numFmtId="0" fontId="0" fillId="0" borderId="0" xfId="0" applyBorder="1" applyProtection="1">
      <protection hidden="1"/>
    </xf>
    <xf numFmtId="0" fontId="0" fillId="0" borderId="40" xfId="0" applyBorder="1" applyProtection="1">
      <protection hidden="1"/>
    </xf>
    <xf numFmtId="0" fontId="0" fillId="0" borderId="0" xfId="0" applyBorder="1"/>
    <xf numFmtId="0" fontId="0" fillId="0" borderId="0" xfId="0" applyBorder="1" applyAlignment="1">
      <alignment horizontal="center"/>
    </xf>
    <xf numFmtId="0" fontId="0" fillId="0" borderId="40" xfId="0" applyBorder="1"/>
    <xf numFmtId="0" fontId="0" fillId="0" borderId="53" xfId="0" applyBorder="1"/>
    <xf numFmtId="0" fontId="0" fillId="0" borderId="10" xfId="0" applyBorder="1"/>
    <xf numFmtId="0" fontId="0" fillId="0" borderId="54" xfId="0" applyBorder="1"/>
    <xf numFmtId="0" fontId="4" fillId="10" borderId="16" xfId="0" applyFont="1" applyFill="1" applyBorder="1" applyAlignment="1" applyProtection="1">
      <alignment horizontal="center"/>
      <protection hidden="1"/>
    </xf>
    <xf numFmtId="0" fontId="2" fillId="10" borderId="16" xfId="0" applyFont="1" applyFill="1" applyBorder="1" applyAlignment="1" applyProtection="1">
      <alignment horizontal="center"/>
      <protection hidden="1"/>
    </xf>
    <xf numFmtId="43" fontId="2" fillId="10" borderId="16" xfId="1" applyFont="1" applyFill="1" applyBorder="1" applyAlignment="1" applyProtection="1">
      <alignment horizontal="center"/>
      <protection hidden="1"/>
    </xf>
    <xf numFmtId="43" fontId="2" fillId="0" borderId="15" xfId="1" applyFont="1" applyBorder="1" applyAlignment="1" applyProtection="1">
      <alignment horizontal="center"/>
      <protection hidden="1"/>
    </xf>
    <xf numFmtId="0" fontId="15" fillId="0" borderId="49" xfId="0" applyFont="1" applyBorder="1" applyAlignment="1" applyProtection="1">
      <alignment horizontal="right" vertical="top"/>
      <protection hidden="1"/>
    </xf>
    <xf numFmtId="0" fontId="17" fillId="0" borderId="5" xfId="0" applyFont="1" applyBorder="1" applyAlignment="1" applyProtection="1">
      <alignment vertical="top"/>
      <protection locked="0"/>
    </xf>
    <xf numFmtId="0" fontId="17" fillId="0" borderId="5" xfId="0" applyFont="1" applyBorder="1" applyAlignment="1" applyProtection="1">
      <alignment vertical="top" wrapText="1"/>
      <protection locked="0"/>
    </xf>
    <xf numFmtId="0" fontId="17" fillId="0" borderId="5" xfId="0" applyFont="1" applyBorder="1" applyAlignment="1" applyProtection="1">
      <alignment vertical="top" wrapText="1"/>
      <protection hidden="1"/>
    </xf>
    <xf numFmtId="0" fontId="17" fillId="0" borderId="5" xfId="0" applyFont="1" applyFill="1" applyBorder="1" applyAlignment="1" applyProtection="1">
      <alignment vertical="top"/>
      <protection locked="0"/>
    </xf>
    <xf numFmtId="0" fontId="17" fillId="0" borderId="4" xfId="0" applyFont="1" applyBorder="1" applyAlignment="1" applyProtection="1">
      <alignment vertical="top"/>
      <protection locked="0"/>
    </xf>
    <xf numFmtId="0" fontId="17" fillId="0" borderId="4" xfId="0" applyFont="1" applyBorder="1" applyAlignment="1" applyProtection="1">
      <alignment vertical="top" wrapText="1"/>
      <protection locked="0"/>
    </xf>
    <xf numFmtId="0" fontId="17" fillId="0" borderId="4" xfId="0" applyFont="1" applyBorder="1" applyAlignment="1" applyProtection="1">
      <alignment vertical="top" wrapText="1"/>
      <protection hidden="1"/>
    </xf>
    <xf numFmtId="9" fontId="2" fillId="5" borderId="26" xfId="1" applyNumberFormat="1" applyFont="1" applyFill="1" applyBorder="1" applyAlignment="1" applyProtection="1">
      <alignment horizontal="center"/>
      <protection hidden="1"/>
    </xf>
    <xf numFmtId="9" fontId="2" fillId="0" borderId="26" xfId="1" applyNumberFormat="1" applyFont="1" applyBorder="1" applyAlignment="1" applyProtection="1">
      <alignment horizontal="center"/>
      <protection hidden="1"/>
    </xf>
    <xf numFmtId="9" fontId="2" fillId="5" borderId="48" xfId="1" applyNumberFormat="1" applyFont="1" applyFill="1" applyBorder="1" applyAlignment="1" applyProtection="1">
      <alignment horizontal="center"/>
      <protection hidden="1"/>
    </xf>
    <xf numFmtId="9" fontId="2" fillId="10" borderId="51" xfId="1" applyNumberFormat="1" applyFont="1" applyFill="1" applyBorder="1" applyAlignment="1" applyProtection="1">
      <alignment horizontal="center"/>
      <protection hidden="1"/>
    </xf>
    <xf numFmtId="9" fontId="4" fillId="6" borderId="52" xfId="0" applyNumberFormat="1" applyFont="1" applyFill="1" applyBorder="1" applyAlignment="1" applyProtection="1">
      <alignment horizontal="center"/>
      <protection hidden="1"/>
    </xf>
    <xf numFmtId="7" fontId="25" fillId="0" borderId="11" xfId="2" applyNumberFormat="1" applyFont="1" applyFill="1" applyBorder="1" applyAlignment="1" applyProtection="1">
      <alignment horizontal="right"/>
      <protection locked="0"/>
    </xf>
    <xf numFmtId="0" fontId="28" fillId="7" borderId="55" xfId="0" applyFont="1" applyFill="1" applyBorder="1" applyAlignment="1" applyProtection="1">
      <alignment horizontal="center"/>
    </xf>
    <xf numFmtId="1" fontId="25" fillId="0" borderId="11" xfId="0" applyNumberFormat="1" applyFont="1" applyFill="1" applyBorder="1" applyAlignment="1" applyProtection="1">
      <alignment horizontal="left"/>
    </xf>
    <xf numFmtId="0" fontId="25" fillId="0" borderId="11" xfId="0" applyFont="1" applyFill="1" applyBorder="1" applyAlignment="1" applyProtection="1">
      <alignment horizontal="center"/>
    </xf>
    <xf numFmtId="1" fontId="25" fillId="0" borderId="11" xfId="0" applyNumberFormat="1" applyFont="1" applyFill="1" applyBorder="1" applyAlignment="1" applyProtection="1">
      <alignment horizontal="center"/>
    </xf>
    <xf numFmtId="164" fontId="25" fillId="0" borderId="11" xfId="0" applyNumberFormat="1" applyFont="1" applyFill="1" applyBorder="1" applyAlignment="1" applyProtection="1">
      <alignment horizontal="center"/>
    </xf>
    <xf numFmtId="0" fontId="25" fillId="0" borderId="11" xfId="0" applyFont="1" applyFill="1" applyBorder="1" applyAlignment="1" applyProtection="1">
      <alignment horizontal="left"/>
    </xf>
    <xf numFmtId="0" fontId="25" fillId="0" borderId="15" xfId="0" applyFont="1" applyFill="1" applyBorder="1" applyAlignment="1" applyProtection="1">
      <alignment horizontal="center"/>
    </xf>
    <xf numFmtId="0" fontId="2" fillId="0" borderId="0" xfId="0" applyFont="1" applyAlignment="1">
      <alignment vertical="center" wrapText="1"/>
    </xf>
    <xf numFmtId="0" fontId="0" fillId="0" borderId="0" xfId="0" applyAlignment="1">
      <alignment vertical="center" wrapText="1"/>
    </xf>
    <xf numFmtId="0" fontId="7" fillId="0" borderId="0" xfId="0" applyFont="1" applyAlignment="1"/>
    <xf numFmtId="0" fontId="8" fillId="0" borderId="0" xfId="0" applyFont="1" applyAlignment="1"/>
    <xf numFmtId="0" fontId="9" fillId="0" borderId="0" xfId="0" applyFont="1" applyAlignment="1">
      <alignment horizontal="center"/>
    </xf>
    <xf numFmtId="0" fontId="10"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13" fillId="0" borderId="0" xfId="0" applyFont="1" applyAlignment="1">
      <alignment horizontal="left" vertical="center" wrapText="1"/>
    </xf>
    <xf numFmtId="0" fontId="12" fillId="0" borderId="12" xfId="2" applyFont="1" applyFill="1" applyBorder="1" applyAlignment="1" applyProtection="1">
      <alignment horizontal="left" wrapText="1"/>
      <protection locked="0"/>
    </xf>
    <xf numFmtId="0" fontId="12" fillId="0" borderId="13" xfId="2" applyFont="1" applyFill="1" applyBorder="1" applyAlignment="1" applyProtection="1">
      <alignment horizontal="left" wrapText="1"/>
      <protection locked="0"/>
    </xf>
    <xf numFmtId="0" fontId="12" fillId="0" borderId="18" xfId="2" applyFont="1" applyFill="1" applyBorder="1" applyAlignment="1" applyProtection="1">
      <alignment horizontal="left" wrapText="1"/>
      <protection locked="0"/>
    </xf>
    <xf numFmtId="0" fontId="12" fillId="0" borderId="21" xfId="2" applyFont="1" applyFill="1" applyBorder="1" applyAlignment="1" applyProtection="1">
      <alignment horizontal="left"/>
      <protection locked="0"/>
    </xf>
    <xf numFmtId="0" fontId="12" fillId="0" borderId="19" xfId="2" applyFont="1" applyFill="1" applyBorder="1" applyAlignment="1" applyProtection="1">
      <alignment horizontal="left"/>
      <protection locked="0"/>
    </xf>
    <xf numFmtId="0" fontId="18" fillId="0" borderId="10" xfId="0" applyFont="1" applyBorder="1" applyAlignment="1">
      <alignment horizontal="center" wrapText="1"/>
    </xf>
    <xf numFmtId="164" fontId="17" fillId="0" borderId="4" xfId="0" applyNumberFormat="1" applyFont="1" applyFill="1" applyBorder="1" applyAlignment="1" applyProtection="1">
      <alignment horizontal="left" vertical="top"/>
      <protection locked="0"/>
    </xf>
    <xf numFmtId="0" fontId="4" fillId="2" borderId="1"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hidden="1"/>
    </xf>
    <xf numFmtId="0" fontId="12" fillId="0" borderId="12" xfId="0" applyFont="1" applyFill="1" applyBorder="1" applyAlignment="1" applyProtection="1">
      <alignment horizontal="left" wrapText="1"/>
      <protection locked="0"/>
    </xf>
    <xf numFmtId="0" fontId="12" fillId="0" borderId="13" xfId="0" applyFont="1" applyFill="1" applyBorder="1" applyAlignment="1" applyProtection="1">
      <alignment horizontal="left" wrapText="1"/>
      <protection locked="0"/>
    </xf>
    <xf numFmtId="0" fontId="12" fillId="0" borderId="18" xfId="0" applyFont="1" applyFill="1" applyBorder="1" applyAlignment="1" applyProtection="1">
      <alignment horizontal="left" wrapText="1"/>
      <protection locked="0"/>
    </xf>
    <xf numFmtId="0" fontId="12" fillId="0" borderId="21" xfId="0" applyFont="1" applyFill="1" applyBorder="1" applyAlignment="1" applyProtection="1">
      <alignment horizontal="left"/>
      <protection locked="0"/>
    </xf>
    <xf numFmtId="0" fontId="12" fillId="0" borderId="19" xfId="0" applyFont="1" applyFill="1" applyBorder="1" applyAlignment="1" applyProtection="1">
      <alignment horizontal="left"/>
      <protection locked="0"/>
    </xf>
    <xf numFmtId="0" fontId="4" fillId="0" borderId="4"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4" fillId="0" borderId="4" xfId="0" applyFont="1" applyFill="1" applyBorder="1" applyAlignment="1" applyProtection="1">
      <alignment horizontal="center" wrapText="1"/>
      <protection locked="0"/>
    </xf>
    <xf numFmtId="0" fontId="12" fillId="0" borderId="49" xfId="0" applyFont="1" applyBorder="1" applyAlignment="1">
      <alignment horizontal="left" vertical="center" wrapText="1"/>
    </xf>
    <xf numFmtId="0" fontId="12" fillId="0" borderId="5" xfId="0" applyFont="1" applyBorder="1" applyAlignment="1">
      <alignment horizontal="left" vertical="center" wrapText="1"/>
    </xf>
    <xf numFmtId="0" fontId="12" fillId="0" borderId="50" xfId="0" applyFont="1" applyBorder="1" applyAlignment="1">
      <alignment horizontal="left" vertical="center" wrapText="1"/>
    </xf>
    <xf numFmtId="0" fontId="12" fillId="0" borderId="0" xfId="0" applyFont="1" applyBorder="1" applyAlignment="1">
      <alignment horizontal="left" vertical="center" wrapText="1"/>
    </xf>
    <xf numFmtId="0" fontId="4" fillId="0" borderId="9" xfId="0" applyFont="1" applyBorder="1" applyAlignment="1" applyProtection="1">
      <alignment horizontal="center" wrapText="1"/>
      <protection hidden="1"/>
    </xf>
    <xf numFmtId="10" fontId="2" fillId="5" borderId="12" xfId="1" applyNumberFormat="1" applyFont="1" applyFill="1" applyBorder="1" applyAlignment="1" applyProtection="1">
      <alignment horizontal="center"/>
      <protection hidden="1"/>
    </xf>
    <xf numFmtId="10" fontId="2" fillId="5" borderId="18" xfId="1" applyNumberFormat="1" applyFont="1" applyFill="1" applyBorder="1" applyAlignment="1" applyProtection="1">
      <alignment horizontal="center"/>
      <protection hidden="1"/>
    </xf>
    <xf numFmtId="10" fontId="2" fillId="0" borderId="12" xfId="1" applyNumberFormat="1" applyFont="1" applyBorder="1" applyAlignment="1" applyProtection="1">
      <alignment horizontal="center" wrapText="1"/>
      <protection hidden="1"/>
    </xf>
    <xf numFmtId="10" fontId="2" fillId="0" borderId="18" xfId="1" applyNumberFormat="1" applyFont="1" applyBorder="1" applyAlignment="1" applyProtection="1">
      <alignment horizontal="center" wrapText="1"/>
      <protection hidden="1"/>
    </xf>
    <xf numFmtId="10" fontId="2" fillId="5" borderId="47" xfId="1" applyNumberFormat="1" applyFont="1" applyFill="1" applyBorder="1" applyAlignment="1" applyProtection="1">
      <alignment horizontal="center" wrapText="1"/>
      <protection hidden="1"/>
    </xf>
    <xf numFmtId="10" fontId="2" fillId="5" borderId="45" xfId="1" applyNumberFormat="1" applyFont="1" applyFill="1" applyBorder="1" applyAlignment="1" applyProtection="1">
      <alignment horizontal="center" wrapText="1"/>
      <protection hidden="1"/>
    </xf>
    <xf numFmtId="10" fontId="4" fillId="6" borderId="27" xfId="0" applyNumberFormat="1" applyFont="1" applyFill="1" applyBorder="1" applyAlignment="1" applyProtection="1">
      <alignment horizontal="center" wrapText="1"/>
      <protection hidden="1"/>
    </xf>
    <xf numFmtId="10" fontId="4" fillId="6" borderId="23" xfId="0" applyNumberFormat="1" applyFont="1" applyFill="1" applyBorder="1" applyAlignment="1" applyProtection="1">
      <alignment horizontal="center" wrapText="1"/>
      <protection hidden="1"/>
    </xf>
    <xf numFmtId="0" fontId="2" fillId="10" borderId="47" xfId="1" applyNumberFormat="1" applyFont="1" applyFill="1" applyBorder="1" applyAlignment="1" applyProtection="1">
      <alignment horizontal="center" wrapText="1"/>
      <protection hidden="1"/>
    </xf>
    <xf numFmtId="10" fontId="2" fillId="10" borderId="45" xfId="1" applyNumberFormat="1" applyFont="1" applyFill="1" applyBorder="1" applyAlignment="1" applyProtection="1">
      <alignment horizontal="center" wrapText="1"/>
      <protection hidden="1"/>
    </xf>
    <xf numFmtId="0" fontId="21" fillId="0" borderId="0" xfId="0" applyFont="1" applyFill="1" applyAlignment="1">
      <alignment horizontal="center"/>
    </xf>
    <xf numFmtId="14" fontId="25" fillId="0" borderId="10" xfId="0" applyNumberFormat="1" applyFont="1" applyFill="1" applyBorder="1" applyAlignment="1" applyProtection="1">
      <alignment horizontal="left"/>
      <protection locked="0"/>
    </xf>
    <xf numFmtId="0" fontId="22" fillId="0" borderId="9" xfId="0" applyFont="1" applyFill="1" applyBorder="1" applyAlignment="1" applyProtection="1">
      <alignment horizontal="center" wrapText="1"/>
      <protection locked="0"/>
    </xf>
    <xf numFmtId="166" fontId="25" fillId="0" borderId="0" xfId="0" applyNumberFormat="1" applyFont="1" applyFill="1" applyBorder="1" applyAlignment="1" applyProtection="1">
      <alignment horizontal="center"/>
    </xf>
    <xf numFmtId="0" fontId="34" fillId="0" borderId="10" xfId="0" applyNumberFormat="1" applyFont="1" applyFill="1" applyBorder="1" applyAlignment="1" applyProtection="1">
      <alignment horizontal="left"/>
      <protection locked="0"/>
    </xf>
    <xf numFmtId="0" fontId="34" fillId="0" borderId="4" xfId="0" applyFont="1" applyFill="1" applyBorder="1" applyAlignment="1" applyProtection="1">
      <alignment horizontal="left"/>
      <protection locked="0"/>
    </xf>
    <xf numFmtId="0" fontId="34" fillId="0" borderId="5" xfId="0" applyFont="1" applyFill="1" applyBorder="1" applyAlignment="1" applyProtection="1">
      <alignment horizontal="left"/>
      <protection locked="0"/>
    </xf>
    <xf numFmtId="0" fontId="22" fillId="0" borderId="41" xfId="0" applyFont="1" applyFill="1" applyBorder="1" applyAlignment="1" applyProtection="1">
      <alignment horizontal="right"/>
    </xf>
    <xf numFmtId="0" fontId="22" fillId="0" borderId="42" xfId="0" applyFont="1" applyFill="1" applyBorder="1" applyAlignment="1" applyProtection="1">
      <alignment horizontal="right"/>
    </xf>
    <xf numFmtId="0" fontId="28" fillId="7" borderId="22" xfId="0" applyFont="1" applyFill="1" applyBorder="1" applyAlignment="1" applyProtection="1">
      <alignment horizontal="center"/>
    </xf>
    <xf numFmtId="0" fontId="28" fillId="7" borderId="0" xfId="0" applyFont="1" applyFill="1" applyBorder="1" applyAlignment="1" applyProtection="1">
      <alignment horizontal="center"/>
    </xf>
    <xf numFmtId="0" fontId="28" fillId="7" borderId="37" xfId="0" applyFont="1" applyFill="1" applyBorder="1" applyAlignment="1" applyProtection="1">
      <alignment horizontal="center"/>
    </xf>
    <xf numFmtId="0" fontId="25" fillId="0" borderId="11" xfId="0" applyNumberFormat="1" applyFont="1" applyFill="1" applyBorder="1" applyAlignment="1" applyProtection="1">
      <alignment horizontal="left"/>
    </xf>
    <xf numFmtId="0" fontId="25" fillId="0" borderId="11" xfId="0" applyFont="1" applyBorder="1" applyAlignment="1" applyProtection="1">
      <alignment horizontal="left"/>
    </xf>
    <xf numFmtId="0" fontId="28" fillId="7" borderId="35" xfId="0" applyFont="1" applyFill="1" applyBorder="1" applyAlignment="1" applyProtection="1">
      <alignment horizontal="center"/>
    </xf>
    <xf numFmtId="0" fontId="28" fillId="7" borderId="36" xfId="0" applyFont="1" applyFill="1" applyBorder="1" applyAlignment="1" applyProtection="1">
      <alignment horizontal="center"/>
    </xf>
    <xf numFmtId="0" fontId="28" fillId="7" borderId="31" xfId="0" applyFont="1" applyFill="1" applyBorder="1" applyAlignment="1" applyProtection="1">
      <alignment horizontal="center"/>
    </xf>
    <xf numFmtId="0" fontId="28" fillId="7" borderId="38" xfId="0" applyFont="1" applyFill="1" applyBorder="1" applyAlignment="1" applyProtection="1">
      <alignment horizontal="center"/>
    </xf>
    <xf numFmtId="165" fontId="25" fillId="5" borderId="4" xfId="0" applyNumberFormat="1" applyFont="1" applyFill="1" applyBorder="1" applyAlignment="1" applyProtection="1">
      <alignment horizontal="center"/>
    </xf>
    <xf numFmtId="1" fontId="25" fillId="8" borderId="12" xfId="0" applyNumberFormat="1" applyFont="1" applyFill="1" applyBorder="1" applyAlignment="1" applyProtection="1">
      <alignment horizontal="center" wrapText="1"/>
      <protection locked="0"/>
    </xf>
    <xf numFmtId="1" fontId="25" fillId="8" borderId="13" xfId="0" applyNumberFormat="1" applyFont="1" applyFill="1" applyBorder="1" applyAlignment="1" applyProtection="1">
      <alignment horizontal="center" wrapText="1"/>
      <protection locked="0"/>
    </xf>
    <xf numFmtId="0" fontId="25" fillId="0" borderId="12" xfId="0" applyNumberFormat="1" applyFont="1" applyFill="1" applyBorder="1" applyAlignment="1" applyProtection="1">
      <alignment horizontal="left" wrapText="1"/>
      <protection locked="0"/>
    </xf>
    <xf numFmtId="0" fontId="25" fillId="0" borderId="13" xfId="0" applyNumberFormat="1" applyFont="1" applyFill="1" applyBorder="1" applyAlignment="1" applyProtection="1">
      <alignment horizontal="left" wrapText="1"/>
      <protection locked="0"/>
    </xf>
    <xf numFmtId="0" fontId="25" fillId="0" borderId="18" xfId="0" applyNumberFormat="1" applyFont="1" applyFill="1" applyBorder="1" applyAlignment="1" applyProtection="1">
      <alignment horizontal="left" wrapText="1"/>
      <protection locked="0"/>
    </xf>
    <xf numFmtId="0" fontId="0" fillId="9" borderId="12" xfId="0" applyFill="1" applyBorder="1" applyAlignment="1" applyProtection="1">
      <alignment horizontal="center"/>
    </xf>
    <xf numFmtId="0" fontId="0" fillId="9" borderId="13" xfId="0" applyFill="1" applyBorder="1" applyAlignment="1" applyProtection="1">
      <alignment horizontal="center"/>
    </xf>
    <xf numFmtId="0" fontId="0" fillId="9" borderId="18" xfId="0" applyFill="1" applyBorder="1" applyAlignment="1" applyProtection="1">
      <alignment horizontal="center"/>
    </xf>
    <xf numFmtId="0" fontId="28" fillId="0" borderId="5" xfId="0" applyFont="1" applyFill="1" applyBorder="1" applyAlignment="1" applyProtection="1">
      <alignment horizontal="center" wrapText="1"/>
    </xf>
    <xf numFmtId="0" fontId="30" fillId="0" borderId="0" xfId="0" applyFont="1" applyFill="1" applyAlignment="1" applyProtection="1">
      <alignment horizontal="center" wrapText="1"/>
    </xf>
    <xf numFmtId="165" fontId="37" fillId="0" borderId="42" xfId="0" applyNumberFormat="1" applyFont="1" applyFill="1" applyBorder="1" applyAlignment="1" applyProtection="1">
      <alignment horizontal="left"/>
      <protection locked="0"/>
    </xf>
    <xf numFmtId="165" fontId="37" fillId="0" borderId="43" xfId="0" applyNumberFormat="1" applyFont="1" applyFill="1" applyBorder="1" applyAlignment="1" applyProtection="1">
      <alignment horizontal="left"/>
      <protection locked="0"/>
    </xf>
    <xf numFmtId="7" fontId="25" fillId="5" borderId="4" xfId="0" applyNumberFormat="1" applyFont="1" applyFill="1" applyBorder="1" applyAlignment="1" applyProtection="1">
      <alignment horizontal="center"/>
    </xf>
    <xf numFmtId="0" fontId="25" fillId="0" borderId="0" xfId="0" applyFont="1" applyFill="1" applyAlignment="1" applyProtection="1">
      <alignment horizontal="left"/>
    </xf>
    <xf numFmtId="0" fontId="26" fillId="0" borderId="0" xfId="0" applyFont="1" applyFill="1" applyAlignment="1" applyProtection="1">
      <alignment horizontal="left" wrapText="1"/>
    </xf>
    <xf numFmtId="0" fontId="27" fillId="0" borderId="0" xfId="0" applyFont="1" applyFill="1" applyAlignment="1" applyProtection="1">
      <alignment horizontal="left" vertical="center" wrapText="1"/>
    </xf>
    <xf numFmtId="0" fontId="29" fillId="0" borderId="10" xfId="0" applyFont="1" applyFill="1" applyBorder="1" applyAlignment="1" applyProtection="1">
      <alignment horizontal="center" wrapText="1"/>
      <protection locked="0"/>
    </xf>
    <xf numFmtId="0" fontId="22" fillId="0" borderId="0" xfId="0" applyFont="1" applyFill="1" applyAlignment="1" applyProtection="1">
      <alignment horizontal="left"/>
    </xf>
    <xf numFmtId="0" fontId="22" fillId="0" borderId="0" xfId="0" applyFont="1" applyFill="1" applyAlignment="1" applyProtection="1">
      <alignment horizontal="center" wrapText="1"/>
    </xf>
    <xf numFmtId="0" fontId="22" fillId="0" borderId="0" xfId="0" applyFont="1" applyFill="1" applyAlignment="1" applyProtection="1">
      <alignment horizontal="center"/>
    </xf>
    <xf numFmtId="7" fontId="25" fillId="0" borderId="0" xfId="0" applyNumberFormat="1" applyFont="1" applyFill="1" applyAlignment="1" applyProtection="1">
      <alignment horizontal="center" wrapText="1"/>
    </xf>
    <xf numFmtId="44" fontId="25" fillId="0" borderId="0" xfId="0" applyNumberFormat="1" applyFont="1" applyFill="1" applyAlignment="1" applyProtection="1">
      <alignment horizontal="center" wrapText="1"/>
    </xf>
    <xf numFmtId="7" fontId="25" fillId="0" borderId="10" xfId="0" applyNumberFormat="1" applyFont="1" applyFill="1" applyBorder="1" applyAlignment="1" applyProtection="1">
      <alignment horizontal="center"/>
    </xf>
    <xf numFmtId="44" fontId="25" fillId="0" borderId="10" xfId="0" applyNumberFormat="1" applyFont="1" applyFill="1" applyBorder="1" applyAlignment="1" applyProtection="1">
      <alignment horizontal="center"/>
    </xf>
  </cellXfs>
  <cellStyles count="3">
    <cellStyle name="Comma" xfId="1" builtinId="3"/>
    <cellStyle name="Normal" xfId="0" builtinId="0"/>
    <cellStyle name="Normal 2" xfId="2" xr:uid="{00000000-0005-0000-0000-000002000000}"/>
  </cellStyles>
  <dxfs count="3">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E445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
  <sheetViews>
    <sheetView tabSelected="1" workbookViewId="0">
      <selection activeCell="O5" sqref="O4:O5"/>
    </sheetView>
  </sheetViews>
  <sheetFormatPr defaultRowHeight="14.5" x14ac:dyDescent="0.35"/>
  <cols>
    <col min="10" max="10" width="18.54296875" customWidth="1"/>
  </cols>
  <sheetData>
    <row r="1" spans="1:14" ht="17.5" x14ac:dyDescent="0.35">
      <c r="A1" s="1"/>
      <c r="B1" s="1"/>
      <c r="C1" s="1"/>
      <c r="D1" s="2" t="s">
        <v>0</v>
      </c>
      <c r="E1" s="1"/>
      <c r="F1" s="1"/>
      <c r="G1" s="1"/>
      <c r="H1" s="1"/>
      <c r="I1" s="1"/>
      <c r="J1" s="1"/>
      <c r="K1" s="1"/>
      <c r="L1" s="1"/>
      <c r="M1" s="1"/>
      <c r="N1" s="1"/>
    </row>
    <row r="2" spans="1:14" ht="15.5" x14ac:dyDescent="0.35">
      <c r="A2" s="1"/>
      <c r="B2" s="1"/>
      <c r="C2" s="1"/>
      <c r="D2" s="1"/>
      <c r="E2" s="1"/>
      <c r="F2" s="1"/>
      <c r="G2" s="1"/>
      <c r="H2" s="1"/>
      <c r="I2" s="1"/>
      <c r="J2" s="1"/>
      <c r="K2" s="3" t="s">
        <v>101</v>
      </c>
      <c r="L2" s="1"/>
      <c r="M2" s="1"/>
      <c r="N2" s="1"/>
    </row>
    <row r="3" spans="1:14" ht="15.5" x14ac:dyDescent="0.35">
      <c r="A3" s="1"/>
      <c r="B3" s="1"/>
      <c r="C3" s="1"/>
      <c r="D3" s="4" t="s">
        <v>1</v>
      </c>
      <c r="E3" s="1"/>
      <c r="F3" s="1"/>
      <c r="G3" s="1"/>
      <c r="H3" s="5"/>
      <c r="I3" s="5"/>
      <c r="J3" s="5"/>
      <c r="K3" s="5"/>
      <c r="L3" s="5"/>
      <c r="M3" s="5"/>
      <c r="N3" s="5"/>
    </row>
    <row r="4" spans="1:14" ht="15.5" x14ac:dyDescent="0.35">
      <c r="A4" s="1"/>
      <c r="B4" s="1"/>
      <c r="C4" s="1"/>
      <c r="D4" s="4"/>
      <c r="E4" s="1"/>
      <c r="F4" s="1"/>
      <c r="G4" s="1"/>
      <c r="H4" s="1"/>
      <c r="I4" s="1"/>
      <c r="J4" s="1"/>
      <c r="K4" s="1"/>
      <c r="L4" s="1"/>
      <c r="M4" s="1"/>
      <c r="N4" s="1"/>
    </row>
    <row r="5" spans="1:14" ht="15.5" x14ac:dyDescent="0.35">
      <c r="A5" s="1"/>
      <c r="B5" s="164" t="s">
        <v>2</v>
      </c>
      <c r="C5" s="165"/>
      <c r="D5" s="165"/>
      <c r="E5" s="165"/>
      <c r="F5" s="165"/>
      <c r="G5" s="165"/>
      <c r="H5" s="165"/>
      <c r="I5" s="165"/>
      <c r="J5" s="165"/>
      <c r="K5" s="1"/>
      <c r="L5" s="1"/>
      <c r="M5" s="1"/>
      <c r="N5" s="1"/>
    </row>
    <row r="6" spans="1:14" ht="15.5" x14ac:dyDescent="0.35">
      <c r="A6" s="166" t="s">
        <v>100</v>
      </c>
      <c r="B6" s="166"/>
      <c r="C6" s="166"/>
      <c r="D6" s="166"/>
      <c r="E6" s="166"/>
      <c r="F6" s="166"/>
      <c r="G6" s="166"/>
      <c r="H6" s="166"/>
      <c r="I6" s="166"/>
      <c r="J6" s="166"/>
      <c r="K6" s="166"/>
      <c r="L6" s="166"/>
      <c r="M6" s="166"/>
      <c r="N6" s="166"/>
    </row>
    <row r="7" spans="1:14" ht="15.5" x14ac:dyDescent="0.35">
      <c r="A7" s="1"/>
      <c r="B7" s="1"/>
      <c r="C7" s="167" t="s">
        <v>3</v>
      </c>
      <c r="D7" s="167"/>
      <c r="E7" s="167"/>
      <c r="F7" s="167"/>
      <c r="G7" s="167"/>
      <c r="H7" s="167"/>
      <c r="I7" s="167"/>
      <c r="J7" s="167"/>
      <c r="K7" s="167"/>
      <c r="L7" s="167"/>
      <c r="M7" s="167"/>
      <c r="N7" s="167"/>
    </row>
    <row r="8" spans="1:14" ht="36.75" customHeight="1" x14ac:dyDescent="0.35">
      <c r="A8" s="1"/>
      <c r="B8" s="1"/>
      <c r="C8" s="168" t="s">
        <v>4</v>
      </c>
      <c r="D8" s="168"/>
      <c r="E8" s="168"/>
      <c r="F8" s="168"/>
      <c r="G8" s="168"/>
      <c r="H8" s="168"/>
      <c r="I8" s="168"/>
      <c r="J8" s="168"/>
      <c r="K8" s="168"/>
      <c r="L8" s="168"/>
      <c r="M8" s="168"/>
      <c r="N8" s="168"/>
    </row>
    <row r="9" spans="1:14" ht="15.5" x14ac:dyDescent="0.35">
      <c r="A9" s="1"/>
      <c r="B9" s="1"/>
      <c r="C9" s="6"/>
      <c r="D9" s="7"/>
      <c r="E9" s="7"/>
      <c r="F9" s="7"/>
      <c r="G9" s="7"/>
      <c r="H9" s="7"/>
      <c r="I9" s="7"/>
      <c r="J9" s="7"/>
      <c r="K9" s="1"/>
      <c r="L9" s="1"/>
      <c r="M9" s="1"/>
      <c r="N9" s="1"/>
    </row>
    <row r="10" spans="1:14" ht="15.5" x14ac:dyDescent="0.35">
      <c r="A10" s="8">
        <v>1</v>
      </c>
      <c r="B10" s="8"/>
      <c r="C10" s="162" t="s">
        <v>5</v>
      </c>
      <c r="D10" s="163"/>
      <c r="E10" s="163"/>
      <c r="F10" s="163"/>
      <c r="G10" s="163"/>
      <c r="H10" s="163"/>
      <c r="I10" s="163"/>
      <c r="J10" s="163"/>
      <c r="K10" s="1"/>
      <c r="L10" s="1"/>
      <c r="M10" s="1"/>
      <c r="N10" s="1"/>
    </row>
    <row r="11" spans="1:14" ht="15.5" x14ac:dyDescent="0.35">
      <c r="A11" s="8">
        <v>2</v>
      </c>
      <c r="B11" s="8"/>
      <c r="C11" s="162" t="s">
        <v>6</v>
      </c>
      <c r="D11" s="163"/>
      <c r="E11" s="163"/>
      <c r="F11" s="163"/>
      <c r="G11" s="163"/>
      <c r="H11" s="163"/>
      <c r="I11" s="163"/>
      <c r="J11" s="163"/>
      <c r="K11" s="1"/>
      <c r="L11" s="1"/>
      <c r="M11" s="1"/>
      <c r="N11" s="1"/>
    </row>
    <row r="12" spans="1:14" ht="15.5" x14ac:dyDescent="0.35">
      <c r="A12" s="8">
        <v>3</v>
      </c>
      <c r="B12" s="8"/>
      <c r="C12" s="162" t="s">
        <v>7</v>
      </c>
      <c r="D12" s="163"/>
      <c r="E12" s="163"/>
      <c r="F12" s="163"/>
      <c r="G12" s="163"/>
      <c r="H12" s="163"/>
      <c r="I12" s="163"/>
      <c r="J12" s="163"/>
      <c r="K12" s="1"/>
      <c r="L12" s="1"/>
      <c r="M12" s="1"/>
      <c r="N12" s="1"/>
    </row>
    <row r="13" spans="1:14" ht="15.5" x14ac:dyDescent="0.35">
      <c r="A13" s="8">
        <v>4</v>
      </c>
      <c r="B13" s="8"/>
      <c r="C13" s="162" t="s">
        <v>8</v>
      </c>
      <c r="D13" s="163"/>
      <c r="E13" s="163"/>
      <c r="F13" s="163"/>
      <c r="G13" s="163"/>
      <c r="H13" s="163"/>
      <c r="I13" s="163"/>
      <c r="J13" s="163"/>
      <c r="K13" s="1"/>
      <c r="L13" s="1"/>
      <c r="M13" s="1"/>
      <c r="N13" s="1"/>
    </row>
    <row r="14" spans="1:14" ht="15.5" x14ac:dyDescent="0.35">
      <c r="A14" s="8">
        <v>5</v>
      </c>
      <c r="B14" s="8"/>
      <c r="C14" s="162" t="s">
        <v>9</v>
      </c>
      <c r="D14" s="163"/>
      <c r="E14" s="163"/>
      <c r="F14" s="163"/>
      <c r="G14" s="163"/>
      <c r="H14" s="163"/>
      <c r="I14" s="163"/>
      <c r="J14" s="163"/>
      <c r="K14" s="1"/>
      <c r="L14" s="1"/>
      <c r="M14" s="1"/>
      <c r="N14" s="1"/>
    </row>
    <row r="15" spans="1:14" ht="15.5" x14ac:dyDescent="0.35">
      <c r="A15" s="8">
        <v>6</v>
      </c>
      <c r="B15" s="8"/>
      <c r="C15" s="169" t="s">
        <v>10</v>
      </c>
      <c r="D15" s="169"/>
      <c r="E15" s="169"/>
      <c r="F15" s="169"/>
      <c r="G15" s="169"/>
      <c r="H15" s="169"/>
      <c r="I15" s="169"/>
      <c r="J15" s="169"/>
      <c r="K15" s="169"/>
      <c r="L15" s="169"/>
      <c r="M15" s="169"/>
      <c r="N15" s="169"/>
    </row>
    <row r="16" spans="1:14" ht="15.5" x14ac:dyDescent="0.35">
      <c r="A16" s="8">
        <v>7</v>
      </c>
      <c r="B16" s="8"/>
      <c r="C16" s="168" t="s">
        <v>11</v>
      </c>
      <c r="D16" s="168"/>
      <c r="E16" s="168"/>
      <c r="F16" s="168"/>
      <c r="G16" s="168"/>
      <c r="H16" s="168"/>
      <c r="I16" s="168"/>
      <c r="J16" s="168"/>
      <c r="K16" s="168"/>
      <c r="L16" s="168"/>
      <c r="M16" s="168"/>
      <c r="N16" s="168"/>
    </row>
    <row r="17" spans="1:14" ht="30" customHeight="1" x14ac:dyDescent="0.35">
      <c r="A17" s="8">
        <v>8</v>
      </c>
      <c r="B17" s="8"/>
      <c r="C17" s="168" t="s">
        <v>96</v>
      </c>
      <c r="D17" s="168"/>
      <c r="E17" s="168"/>
      <c r="F17" s="168"/>
      <c r="G17" s="168"/>
      <c r="H17" s="168"/>
      <c r="I17" s="168"/>
      <c r="J17" s="168"/>
      <c r="K17" s="168"/>
      <c r="L17" s="168"/>
      <c r="M17" s="168"/>
      <c r="N17" s="168"/>
    </row>
    <row r="18" spans="1:14" ht="15.5" x14ac:dyDescent="0.35">
      <c r="A18" s="8">
        <v>9</v>
      </c>
      <c r="B18" s="8"/>
      <c r="C18" s="168" t="s">
        <v>97</v>
      </c>
      <c r="D18" s="168"/>
      <c r="E18" s="168"/>
      <c r="F18" s="168"/>
      <c r="G18" s="168"/>
      <c r="H18" s="168"/>
      <c r="I18" s="168"/>
      <c r="J18" s="168"/>
      <c r="K18" s="168"/>
      <c r="L18" s="1"/>
      <c r="M18" s="1"/>
      <c r="N18" s="1"/>
    </row>
    <row r="19" spans="1:14" ht="15.5" x14ac:dyDescent="0.35">
      <c r="A19" s="8">
        <v>10</v>
      </c>
      <c r="B19" s="8"/>
      <c r="C19" s="162" t="s">
        <v>12</v>
      </c>
      <c r="D19" s="163"/>
      <c r="E19" s="163"/>
      <c r="F19" s="163"/>
      <c r="G19" s="163"/>
      <c r="H19" s="163"/>
      <c r="I19" s="163"/>
      <c r="J19" s="163"/>
      <c r="K19" s="1"/>
      <c r="L19" s="1"/>
      <c r="M19" s="1"/>
      <c r="N19" s="1"/>
    </row>
    <row r="20" spans="1:14" ht="15.5" x14ac:dyDescent="0.35">
      <c r="A20" s="8">
        <v>11</v>
      </c>
      <c r="B20" s="8"/>
      <c r="C20" s="162" t="s">
        <v>13</v>
      </c>
      <c r="D20" s="163"/>
      <c r="E20" s="163"/>
      <c r="F20" s="163"/>
      <c r="G20" s="163"/>
      <c r="H20" s="163"/>
      <c r="I20" s="163"/>
      <c r="J20" s="163"/>
      <c r="K20" s="1"/>
      <c r="L20" s="1"/>
      <c r="M20" s="1"/>
      <c r="N20" s="1"/>
    </row>
    <row r="21" spans="1:14" ht="15.5" x14ac:dyDescent="0.35">
      <c r="A21" s="8">
        <v>12</v>
      </c>
      <c r="B21" s="8"/>
      <c r="C21" s="162" t="s">
        <v>14</v>
      </c>
      <c r="D21" s="163"/>
      <c r="E21" s="163"/>
      <c r="F21" s="163"/>
      <c r="G21" s="163"/>
      <c r="H21" s="163"/>
      <c r="I21" s="163"/>
      <c r="J21" s="163"/>
      <c r="K21" s="1"/>
      <c r="L21" s="1"/>
      <c r="M21" s="1"/>
      <c r="N21" s="1"/>
    </row>
    <row r="22" spans="1:14" ht="15.5" x14ac:dyDescent="0.35">
      <c r="A22" s="8">
        <v>13</v>
      </c>
      <c r="B22" s="8"/>
      <c r="C22" s="162" t="s">
        <v>15</v>
      </c>
      <c r="D22" s="163"/>
      <c r="E22" s="163"/>
      <c r="F22" s="163"/>
      <c r="G22" s="163"/>
      <c r="H22" s="163"/>
      <c r="I22" s="163"/>
      <c r="J22" s="163"/>
      <c r="K22" s="1"/>
      <c r="L22" s="1"/>
      <c r="M22" s="1"/>
      <c r="N22" s="1"/>
    </row>
    <row r="23" spans="1:14" ht="15.5" x14ac:dyDescent="0.35">
      <c r="A23" s="8">
        <v>14</v>
      </c>
      <c r="B23" s="8"/>
      <c r="C23" s="162" t="s">
        <v>16</v>
      </c>
      <c r="D23" s="163"/>
      <c r="E23" s="163"/>
      <c r="F23" s="163"/>
      <c r="G23" s="163"/>
      <c r="H23" s="163"/>
      <c r="I23" s="163"/>
      <c r="J23" s="163"/>
      <c r="K23" s="1"/>
      <c r="L23" s="1"/>
      <c r="M23" s="1"/>
      <c r="N23" s="1"/>
    </row>
    <row r="24" spans="1:14" ht="15.5" x14ac:dyDescent="0.35">
      <c r="A24" s="8">
        <v>15</v>
      </c>
      <c r="B24" s="8"/>
      <c r="C24" s="168" t="s">
        <v>17</v>
      </c>
      <c r="D24" s="168"/>
      <c r="E24" s="168"/>
      <c r="F24" s="168"/>
      <c r="G24" s="168"/>
      <c r="H24" s="168"/>
      <c r="I24" s="168"/>
      <c r="J24" s="168"/>
      <c r="K24" s="168"/>
      <c r="L24" s="168"/>
      <c r="M24" s="168"/>
      <c r="N24" s="168"/>
    </row>
    <row r="25" spans="1:14" ht="15.5" x14ac:dyDescent="0.35">
      <c r="A25" s="8"/>
      <c r="B25" s="8"/>
      <c r="C25" s="9"/>
      <c r="D25" s="7"/>
      <c r="E25" s="7"/>
      <c r="F25" s="7"/>
      <c r="G25" s="7"/>
      <c r="H25" s="7"/>
      <c r="I25" s="7"/>
      <c r="J25" s="7"/>
      <c r="K25" s="1"/>
      <c r="L25" s="1"/>
      <c r="M25" s="1"/>
      <c r="N25" s="1"/>
    </row>
    <row r="26" spans="1:14" ht="15.5" x14ac:dyDescent="0.35">
      <c r="A26" s="8"/>
      <c r="B26" s="8"/>
      <c r="C26" s="168"/>
      <c r="D26" s="168"/>
      <c r="E26" s="168"/>
      <c r="F26" s="168"/>
      <c r="G26" s="168"/>
      <c r="H26" s="168"/>
      <c r="I26" s="168"/>
      <c r="J26" s="168"/>
      <c r="K26" s="168"/>
      <c r="L26" s="168"/>
      <c r="M26" s="168"/>
      <c r="N26" s="168"/>
    </row>
    <row r="27" spans="1:14" ht="35.25" customHeight="1" x14ac:dyDescent="0.35">
      <c r="A27" s="8"/>
      <c r="B27" s="170" t="s">
        <v>18</v>
      </c>
      <c r="C27" s="170"/>
      <c r="D27" s="170"/>
      <c r="E27" s="170"/>
      <c r="F27" s="170"/>
      <c r="G27" s="170"/>
      <c r="H27" s="170"/>
      <c r="I27" s="170"/>
      <c r="J27" s="170"/>
      <c r="K27" s="170"/>
      <c r="L27" s="170"/>
      <c r="M27" s="170"/>
      <c r="N27" s="1"/>
    </row>
    <row r="28" spans="1:14" ht="15.5" x14ac:dyDescent="0.35">
      <c r="A28" s="8"/>
      <c r="B28" s="8"/>
      <c r="C28" s="6"/>
      <c r="D28" s="10"/>
      <c r="E28" s="10"/>
      <c r="F28" s="10"/>
      <c r="G28" s="10"/>
      <c r="H28" s="10"/>
      <c r="I28" s="10"/>
      <c r="J28" s="10"/>
      <c r="K28" s="1"/>
      <c r="L28" s="1"/>
      <c r="M28" s="1"/>
      <c r="N28" s="1"/>
    </row>
    <row r="29" spans="1:14" ht="15.5" x14ac:dyDescent="0.35">
      <c r="A29" s="8"/>
      <c r="B29" s="8"/>
      <c r="C29" s="6"/>
      <c r="D29" s="10"/>
      <c r="E29" s="10"/>
      <c r="F29" s="10"/>
      <c r="G29" s="10"/>
      <c r="H29" s="10"/>
      <c r="I29" s="10"/>
      <c r="J29" s="10"/>
      <c r="K29" s="1"/>
      <c r="L29" s="1"/>
      <c r="M29" s="1"/>
      <c r="N29" s="1"/>
    </row>
    <row r="30" spans="1:14" ht="15.5" x14ac:dyDescent="0.35">
      <c r="A30" s="8"/>
      <c r="B30" s="8"/>
    </row>
  </sheetData>
  <mergeCells count="21">
    <mergeCell ref="B27:M27"/>
    <mergeCell ref="C24:N24"/>
    <mergeCell ref="C26:N26"/>
    <mergeCell ref="C23:J23"/>
    <mergeCell ref="C12:J12"/>
    <mergeCell ref="C13:J13"/>
    <mergeCell ref="C14:J14"/>
    <mergeCell ref="C15:N15"/>
    <mergeCell ref="C16:N16"/>
    <mergeCell ref="C17:N17"/>
    <mergeCell ref="C19:J19"/>
    <mergeCell ref="C20:J20"/>
    <mergeCell ref="C21:J21"/>
    <mergeCell ref="C22:J22"/>
    <mergeCell ref="C18:K18"/>
    <mergeCell ref="C11:J11"/>
    <mergeCell ref="B5:J5"/>
    <mergeCell ref="A6:N6"/>
    <mergeCell ref="C7:N7"/>
    <mergeCell ref="C8:N8"/>
    <mergeCell ref="C10: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2"/>
  <sheetViews>
    <sheetView view="pageBreakPreview" zoomScaleNormal="100" zoomScaleSheetLayoutView="100" zoomScalePageLayoutView="55" workbookViewId="0">
      <selection activeCell="K6" sqref="K6:L6"/>
    </sheetView>
  </sheetViews>
  <sheetFormatPr defaultRowHeight="14.5" x14ac:dyDescent="0.35"/>
  <cols>
    <col min="1" max="1" width="22.1796875" customWidth="1"/>
    <col min="2" max="2" width="15.81640625" customWidth="1"/>
    <col min="3" max="3" width="13.26953125" customWidth="1"/>
    <col min="5" max="5" width="7.7265625" customWidth="1"/>
    <col min="6" max="6" width="3.7265625" customWidth="1"/>
    <col min="7" max="7" width="2.26953125" customWidth="1"/>
    <col min="8" max="8" width="10.1796875" customWidth="1"/>
    <col min="9" max="9" width="32.81640625" customWidth="1"/>
    <col min="10" max="10" width="23.26953125" customWidth="1"/>
    <col min="11" max="11" width="17.7265625" customWidth="1"/>
    <col min="12" max="12" width="11.81640625" customWidth="1"/>
    <col min="13" max="13" width="23.7265625" customWidth="1"/>
  </cols>
  <sheetData>
    <row r="1" spans="1:13" ht="21" thickBot="1" x14ac:dyDescent="0.5">
      <c r="A1" s="11" t="s">
        <v>19</v>
      </c>
      <c r="B1" s="17"/>
      <c r="C1" s="17"/>
      <c r="D1" s="27"/>
      <c r="E1" s="176"/>
      <c r="F1" s="176"/>
      <c r="G1" s="176"/>
      <c r="H1" s="176"/>
      <c r="I1" s="176"/>
      <c r="J1" s="176"/>
      <c r="M1" s="48" t="s">
        <v>95</v>
      </c>
    </row>
    <row r="2" spans="1:13" ht="17" thickBot="1" x14ac:dyDescent="0.4">
      <c r="A2" s="141" t="s">
        <v>20</v>
      </c>
      <c r="B2" s="142"/>
      <c r="C2" s="142"/>
      <c r="D2" s="143"/>
      <c r="E2" s="143"/>
      <c r="F2" s="143"/>
      <c r="G2" s="143"/>
      <c r="H2" s="143"/>
      <c r="I2" s="144"/>
      <c r="J2" s="145"/>
      <c r="K2" s="31"/>
      <c r="L2" s="31"/>
      <c r="M2" s="49"/>
    </row>
    <row r="3" spans="1:13" ht="17" thickBot="1" x14ac:dyDescent="0.4">
      <c r="A3" s="12" t="s">
        <v>21</v>
      </c>
      <c r="B3" s="146"/>
      <c r="C3" s="146"/>
      <c r="D3" s="147"/>
      <c r="E3" s="147"/>
      <c r="F3" s="147"/>
      <c r="G3" s="147"/>
      <c r="H3" s="147"/>
      <c r="I3" s="148"/>
      <c r="J3" s="39"/>
      <c r="K3" s="45" t="s">
        <v>22</v>
      </c>
      <c r="L3" s="31"/>
      <c r="M3" s="49"/>
    </row>
    <row r="4" spans="1:13" ht="17" thickBot="1" x14ac:dyDescent="0.4">
      <c r="A4" s="12" t="s">
        <v>23</v>
      </c>
      <c r="B4" s="177"/>
      <c r="C4" s="177"/>
      <c r="D4" s="177"/>
      <c r="E4" s="31"/>
      <c r="F4" s="31"/>
      <c r="G4" s="31"/>
      <c r="H4" s="31"/>
      <c r="I4" s="12" t="s">
        <v>24</v>
      </c>
      <c r="J4" s="40"/>
      <c r="K4" s="46"/>
      <c r="L4" s="46"/>
      <c r="M4" s="50"/>
    </row>
    <row r="5" spans="1:13" ht="50.5" customHeight="1" thickBot="1" x14ac:dyDescent="0.4">
      <c r="A5" s="13" t="s">
        <v>25</v>
      </c>
      <c r="B5" s="18" t="s">
        <v>26</v>
      </c>
      <c r="C5" s="18" t="s">
        <v>27</v>
      </c>
      <c r="D5" s="18" t="s">
        <v>28</v>
      </c>
      <c r="E5" s="178" t="s">
        <v>29</v>
      </c>
      <c r="F5" s="179"/>
      <c r="G5" s="179"/>
      <c r="H5" s="179"/>
      <c r="I5" s="180"/>
      <c r="J5" s="13" t="s">
        <v>30</v>
      </c>
      <c r="K5" s="178" t="s">
        <v>31</v>
      </c>
      <c r="L5" s="180"/>
      <c r="M5" s="13" t="s">
        <v>32</v>
      </c>
    </row>
    <row r="6" spans="1:13" x14ac:dyDescent="0.35">
      <c r="A6" s="14"/>
      <c r="B6" s="19"/>
      <c r="C6" s="24"/>
      <c r="D6" s="28"/>
      <c r="E6" s="171"/>
      <c r="F6" s="172"/>
      <c r="G6" s="172"/>
      <c r="H6" s="172"/>
      <c r="I6" s="173"/>
      <c r="J6" s="28"/>
      <c r="K6" s="174"/>
      <c r="L6" s="175"/>
      <c r="M6" s="51"/>
    </row>
    <row r="7" spans="1:13" x14ac:dyDescent="0.35">
      <c r="A7" s="14"/>
      <c r="B7" s="20"/>
      <c r="C7" s="24"/>
      <c r="D7" s="28"/>
      <c r="E7" s="171"/>
      <c r="F7" s="172"/>
      <c r="G7" s="172"/>
      <c r="H7" s="172"/>
      <c r="I7" s="173"/>
      <c r="J7" s="28"/>
      <c r="K7" s="174"/>
      <c r="L7" s="175"/>
      <c r="M7" s="51"/>
    </row>
    <row r="8" spans="1:13" x14ac:dyDescent="0.35">
      <c r="A8" s="14"/>
      <c r="B8" s="20"/>
      <c r="C8" s="24"/>
      <c r="D8" s="28"/>
      <c r="E8" s="171"/>
      <c r="F8" s="172"/>
      <c r="G8" s="172"/>
      <c r="H8" s="172"/>
      <c r="I8" s="173"/>
      <c r="J8" s="28"/>
      <c r="K8" s="174"/>
      <c r="L8" s="175"/>
      <c r="M8" s="51"/>
    </row>
    <row r="9" spans="1:13" x14ac:dyDescent="0.35">
      <c r="A9" s="14"/>
      <c r="B9" s="20"/>
      <c r="C9" s="24"/>
      <c r="D9" s="28"/>
      <c r="E9" s="171"/>
      <c r="F9" s="172"/>
      <c r="G9" s="172"/>
      <c r="H9" s="172"/>
      <c r="I9" s="173"/>
      <c r="J9" s="28"/>
      <c r="K9" s="174"/>
      <c r="L9" s="175"/>
      <c r="M9" s="51"/>
    </row>
    <row r="10" spans="1:13" x14ac:dyDescent="0.35">
      <c r="A10" s="15"/>
      <c r="B10" s="21"/>
      <c r="C10" s="25"/>
      <c r="D10" s="29"/>
      <c r="E10" s="181"/>
      <c r="F10" s="182"/>
      <c r="G10" s="182"/>
      <c r="H10" s="182"/>
      <c r="I10" s="183"/>
      <c r="J10" s="29"/>
      <c r="K10" s="184"/>
      <c r="L10" s="185"/>
      <c r="M10" s="52"/>
    </row>
    <row r="11" spans="1:13" x14ac:dyDescent="0.35">
      <c r="A11" s="15"/>
      <c r="B11" s="21"/>
      <c r="C11" s="25"/>
      <c r="D11" s="29"/>
      <c r="E11" s="181"/>
      <c r="F11" s="182"/>
      <c r="G11" s="182"/>
      <c r="H11" s="182"/>
      <c r="I11" s="183"/>
      <c r="J11" s="29"/>
      <c r="K11" s="184"/>
      <c r="L11" s="185"/>
      <c r="M11" s="52"/>
    </row>
    <row r="12" spans="1:13" x14ac:dyDescent="0.35">
      <c r="A12" s="15"/>
      <c r="B12" s="21"/>
      <c r="C12" s="25"/>
      <c r="D12" s="29"/>
      <c r="E12" s="181"/>
      <c r="F12" s="182"/>
      <c r="G12" s="182"/>
      <c r="H12" s="182"/>
      <c r="I12" s="183"/>
      <c r="J12" s="29"/>
      <c r="K12" s="184"/>
      <c r="L12" s="185"/>
      <c r="M12" s="52"/>
    </row>
    <row r="13" spans="1:13" x14ac:dyDescent="0.35">
      <c r="A13" s="15"/>
      <c r="B13" s="21"/>
      <c r="C13" s="25"/>
      <c r="D13" s="29"/>
      <c r="E13" s="181"/>
      <c r="F13" s="182"/>
      <c r="G13" s="182"/>
      <c r="H13" s="182"/>
      <c r="I13" s="183"/>
      <c r="J13" s="29"/>
      <c r="K13" s="184"/>
      <c r="L13" s="185"/>
      <c r="M13" s="52"/>
    </row>
    <row r="14" spans="1:13" x14ac:dyDescent="0.35">
      <c r="A14" s="15"/>
      <c r="B14" s="21"/>
      <c r="C14" s="25"/>
      <c r="D14" s="29"/>
      <c r="E14" s="181"/>
      <c r="F14" s="182"/>
      <c r="G14" s="182"/>
      <c r="H14" s="182"/>
      <c r="I14" s="183"/>
      <c r="J14" s="29"/>
      <c r="K14" s="184"/>
      <c r="L14" s="185"/>
      <c r="M14" s="52"/>
    </row>
    <row r="15" spans="1:13" x14ac:dyDescent="0.35">
      <c r="A15" s="15"/>
      <c r="B15" s="21"/>
      <c r="C15" s="25"/>
      <c r="D15" s="29"/>
      <c r="E15" s="181"/>
      <c r="F15" s="182"/>
      <c r="G15" s="182"/>
      <c r="H15" s="182"/>
      <c r="I15" s="183"/>
      <c r="J15" s="29"/>
      <c r="K15" s="184"/>
      <c r="L15" s="185"/>
      <c r="M15" s="52"/>
    </row>
    <row r="16" spans="1:13" x14ac:dyDescent="0.35">
      <c r="A16" s="15"/>
      <c r="B16" s="21"/>
      <c r="C16" s="25"/>
      <c r="D16" s="29"/>
      <c r="E16" s="181"/>
      <c r="F16" s="182"/>
      <c r="G16" s="182"/>
      <c r="H16" s="182"/>
      <c r="I16" s="183"/>
      <c r="J16" s="29"/>
      <c r="K16" s="184"/>
      <c r="L16" s="185"/>
      <c r="M16" s="52"/>
    </row>
    <row r="17" spans="1:13" x14ac:dyDescent="0.35">
      <c r="A17" s="15"/>
      <c r="B17" s="21"/>
      <c r="C17" s="25"/>
      <c r="D17" s="29"/>
      <c r="E17" s="181"/>
      <c r="F17" s="182"/>
      <c r="G17" s="182"/>
      <c r="H17" s="182"/>
      <c r="I17" s="183"/>
      <c r="J17" s="29"/>
      <c r="K17" s="184"/>
      <c r="L17" s="185"/>
      <c r="M17" s="52"/>
    </row>
    <row r="18" spans="1:13" x14ac:dyDescent="0.35">
      <c r="A18" s="15"/>
      <c r="B18" s="21"/>
      <c r="C18" s="25"/>
      <c r="D18" s="29"/>
      <c r="E18" s="181"/>
      <c r="F18" s="182"/>
      <c r="G18" s="182"/>
      <c r="H18" s="182"/>
      <c r="I18" s="183"/>
      <c r="J18" s="29"/>
      <c r="K18" s="184"/>
      <c r="L18" s="185"/>
      <c r="M18" s="52"/>
    </row>
    <row r="19" spans="1:13" x14ac:dyDescent="0.35">
      <c r="A19" s="15"/>
      <c r="B19" s="21"/>
      <c r="C19" s="25"/>
      <c r="D19" s="29"/>
      <c r="E19" s="181"/>
      <c r="F19" s="182"/>
      <c r="G19" s="182"/>
      <c r="H19" s="182"/>
      <c r="I19" s="183"/>
      <c r="J19" s="29"/>
      <c r="K19" s="184"/>
      <c r="L19" s="185"/>
      <c r="M19" s="52"/>
    </row>
    <row r="20" spans="1:13" x14ac:dyDescent="0.35">
      <c r="A20" s="15"/>
      <c r="B20" s="21"/>
      <c r="C20" s="25"/>
      <c r="D20" s="29"/>
      <c r="E20" s="181"/>
      <c r="F20" s="182"/>
      <c r="G20" s="182"/>
      <c r="H20" s="182"/>
      <c r="I20" s="183"/>
      <c r="J20" s="29"/>
      <c r="K20" s="184"/>
      <c r="L20" s="185"/>
      <c r="M20" s="52"/>
    </row>
    <row r="21" spans="1:13" x14ac:dyDescent="0.35">
      <c r="A21" s="15"/>
      <c r="B21" s="21"/>
      <c r="C21" s="25"/>
      <c r="D21" s="29"/>
      <c r="E21" s="181"/>
      <c r="F21" s="182"/>
      <c r="G21" s="182"/>
      <c r="H21" s="182"/>
      <c r="I21" s="183"/>
      <c r="J21" s="29"/>
      <c r="K21" s="184"/>
      <c r="L21" s="185"/>
      <c r="M21" s="52"/>
    </row>
    <row r="22" spans="1:13" x14ac:dyDescent="0.35">
      <c r="A22" s="15"/>
      <c r="B22" s="21"/>
      <c r="C22" s="25"/>
      <c r="D22" s="29"/>
      <c r="E22" s="181"/>
      <c r="F22" s="182"/>
      <c r="G22" s="182"/>
      <c r="H22" s="182"/>
      <c r="I22" s="183"/>
      <c r="J22" s="29"/>
      <c r="K22" s="184"/>
      <c r="L22" s="185"/>
      <c r="M22" s="52"/>
    </row>
    <row r="23" spans="1:13" x14ac:dyDescent="0.35">
      <c r="A23" s="15"/>
      <c r="B23" s="21"/>
      <c r="C23" s="25"/>
      <c r="D23" s="29"/>
      <c r="E23" s="181"/>
      <c r="F23" s="182"/>
      <c r="G23" s="182"/>
      <c r="H23" s="182"/>
      <c r="I23" s="183"/>
      <c r="J23" s="29"/>
      <c r="K23" s="184"/>
      <c r="L23" s="185"/>
      <c r="M23" s="52"/>
    </row>
    <row r="24" spans="1:13" x14ac:dyDescent="0.35">
      <c r="A24" s="15"/>
      <c r="B24" s="21"/>
      <c r="C24" s="25"/>
      <c r="D24" s="29"/>
      <c r="E24" s="181"/>
      <c r="F24" s="182"/>
      <c r="G24" s="182"/>
      <c r="H24" s="182"/>
      <c r="I24" s="183"/>
      <c r="J24" s="29"/>
      <c r="K24" s="184"/>
      <c r="L24" s="185"/>
      <c r="M24" s="52"/>
    </row>
    <row r="25" spans="1:13" x14ac:dyDescent="0.35">
      <c r="A25" s="15"/>
      <c r="B25" s="21"/>
      <c r="C25" s="25"/>
      <c r="D25" s="29"/>
      <c r="E25" s="181"/>
      <c r="F25" s="182"/>
      <c r="G25" s="182"/>
      <c r="H25" s="182"/>
      <c r="I25" s="183"/>
      <c r="J25" s="29"/>
      <c r="K25" s="184"/>
      <c r="L25" s="185"/>
      <c r="M25" s="52"/>
    </row>
    <row r="26" spans="1:13" x14ac:dyDescent="0.35">
      <c r="A26" s="15"/>
      <c r="B26" s="21"/>
      <c r="C26" s="25"/>
      <c r="D26" s="29"/>
      <c r="E26" s="181"/>
      <c r="F26" s="182"/>
      <c r="G26" s="182"/>
      <c r="H26" s="182"/>
      <c r="I26" s="183"/>
      <c r="J26" s="29"/>
      <c r="K26" s="184"/>
      <c r="L26" s="185"/>
      <c r="M26" s="52"/>
    </row>
    <row r="27" spans="1:13" x14ac:dyDescent="0.35">
      <c r="A27" s="15"/>
      <c r="B27" s="21"/>
      <c r="C27" s="25"/>
      <c r="D27" s="29"/>
      <c r="E27" s="181"/>
      <c r="F27" s="182"/>
      <c r="G27" s="182"/>
      <c r="H27" s="182"/>
      <c r="I27" s="183"/>
      <c r="J27" s="29"/>
      <c r="K27" s="184"/>
      <c r="L27" s="185"/>
      <c r="M27" s="52"/>
    </row>
    <row r="28" spans="1:13" x14ac:dyDescent="0.35">
      <c r="A28" s="15"/>
      <c r="B28" s="21"/>
      <c r="C28" s="25"/>
      <c r="D28" s="29"/>
      <c r="E28" s="181"/>
      <c r="F28" s="182"/>
      <c r="G28" s="182"/>
      <c r="H28" s="182"/>
      <c r="I28" s="183"/>
      <c r="J28" s="29"/>
      <c r="K28" s="184"/>
      <c r="L28" s="185"/>
      <c r="M28" s="52"/>
    </row>
    <row r="29" spans="1:13" x14ac:dyDescent="0.35">
      <c r="A29" s="15"/>
      <c r="B29" s="21"/>
      <c r="C29" s="25"/>
      <c r="D29" s="29"/>
      <c r="E29" s="181"/>
      <c r="F29" s="182"/>
      <c r="G29" s="182"/>
      <c r="H29" s="182"/>
      <c r="I29" s="183"/>
      <c r="J29" s="29"/>
      <c r="K29" s="184"/>
      <c r="L29" s="185"/>
      <c r="M29" s="52"/>
    </row>
    <row r="30" spans="1:13" x14ac:dyDescent="0.35">
      <c r="A30" s="15"/>
      <c r="B30" s="21"/>
      <c r="C30" s="25"/>
      <c r="D30" s="29"/>
      <c r="E30" s="181"/>
      <c r="F30" s="182"/>
      <c r="G30" s="182"/>
      <c r="H30" s="182"/>
      <c r="I30" s="183"/>
      <c r="J30" s="29"/>
      <c r="K30" s="184"/>
      <c r="L30" s="185"/>
      <c r="M30" s="52"/>
    </row>
    <row r="31" spans="1:13" x14ac:dyDescent="0.35">
      <c r="A31" s="15"/>
      <c r="B31" s="21"/>
      <c r="C31" s="25"/>
      <c r="D31" s="29"/>
      <c r="E31" s="181"/>
      <c r="F31" s="182"/>
      <c r="G31" s="182"/>
      <c r="H31" s="182"/>
      <c r="I31" s="183"/>
      <c r="J31" s="29"/>
      <c r="K31" s="184"/>
      <c r="L31" s="185"/>
      <c r="M31" s="52"/>
    </row>
    <row r="32" spans="1:13" x14ac:dyDescent="0.35">
      <c r="A32" s="15"/>
      <c r="B32" s="21"/>
      <c r="C32" s="25"/>
      <c r="D32" s="29"/>
      <c r="E32" s="181"/>
      <c r="F32" s="182"/>
      <c r="G32" s="182"/>
      <c r="H32" s="182"/>
      <c r="I32" s="183"/>
      <c r="J32" s="29"/>
      <c r="K32" s="184"/>
      <c r="L32" s="185"/>
      <c r="M32" s="52"/>
    </row>
    <row r="33" spans="1:13" x14ac:dyDescent="0.35">
      <c r="A33" s="15"/>
      <c r="B33" s="21"/>
      <c r="C33" s="25"/>
      <c r="D33" s="29"/>
      <c r="E33" s="181"/>
      <c r="F33" s="182"/>
      <c r="G33" s="182"/>
      <c r="H33" s="182"/>
      <c r="I33" s="183"/>
      <c r="J33" s="29"/>
      <c r="K33" s="184"/>
      <c r="L33" s="185"/>
      <c r="M33" s="52"/>
    </row>
    <row r="34" spans="1:13" x14ac:dyDescent="0.35">
      <c r="A34" s="15"/>
      <c r="B34" s="21"/>
      <c r="C34" s="25"/>
      <c r="D34" s="29"/>
      <c r="E34" s="181"/>
      <c r="F34" s="182"/>
      <c r="G34" s="182"/>
      <c r="H34" s="182"/>
      <c r="I34" s="183"/>
      <c r="J34" s="29"/>
      <c r="K34" s="184"/>
      <c r="L34" s="185"/>
      <c r="M34" s="52"/>
    </row>
    <row r="35" spans="1:13" x14ac:dyDescent="0.35">
      <c r="A35" s="15"/>
      <c r="B35" s="21"/>
      <c r="C35" s="25"/>
      <c r="D35" s="29"/>
      <c r="E35" s="181"/>
      <c r="F35" s="182"/>
      <c r="G35" s="182"/>
      <c r="H35" s="182"/>
      <c r="I35" s="183"/>
      <c r="J35" s="29"/>
      <c r="K35" s="184"/>
      <c r="L35" s="185"/>
      <c r="M35" s="52"/>
    </row>
    <row r="36" spans="1:13" x14ac:dyDescent="0.35">
      <c r="A36" s="15"/>
      <c r="B36" s="21"/>
      <c r="C36" s="25"/>
      <c r="D36" s="29"/>
      <c r="E36" s="181"/>
      <c r="F36" s="182"/>
      <c r="G36" s="182"/>
      <c r="H36" s="182"/>
      <c r="I36" s="183"/>
      <c r="J36" s="29"/>
      <c r="K36" s="184"/>
      <c r="L36" s="185"/>
      <c r="M36" s="52"/>
    </row>
    <row r="37" spans="1:13" x14ac:dyDescent="0.35">
      <c r="A37" s="15"/>
      <c r="B37" s="21"/>
      <c r="C37" s="25"/>
      <c r="D37" s="29"/>
      <c r="E37" s="181"/>
      <c r="F37" s="182"/>
      <c r="G37" s="182"/>
      <c r="H37" s="182"/>
      <c r="I37" s="183"/>
      <c r="J37" s="29"/>
      <c r="K37" s="184"/>
      <c r="L37" s="185"/>
      <c r="M37" s="52"/>
    </row>
    <row r="38" spans="1:13" ht="15" thickBot="1" x14ac:dyDescent="0.4">
      <c r="A38" s="15"/>
      <c r="B38" s="22"/>
      <c r="C38" s="25"/>
      <c r="D38" s="29"/>
      <c r="E38" s="181"/>
      <c r="F38" s="182"/>
      <c r="G38" s="182"/>
      <c r="H38" s="182"/>
      <c r="I38" s="183"/>
      <c r="J38" s="29"/>
      <c r="K38" s="184"/>
      <c r="L38" s="185"/>
      <c r="M38" s="52"/>
    </row>
    <row r="39" spans="1:13" ht="15" thickBot="1" x14ac:dyDescent="0.4">
      <c r="A39" s="126"/>
      <c r="B39" s="16"/>
      <c r="C39" s="16"/>
      <c r="D39" s="16"/>
      <c r="E39" s="16"/>
      <c r="F39" s="16"/>
      <c r="G39" s="16"/>
      <c r="H39" s="16"/>
      <c r="I39" s="16"/>
      <c r="J39" s="16"/>
      <c r="K39" s="16"/>
      <c r="L39" s="16"/>
      <c r="M39" s="53"/>
    </row>
    <row r="40" spans="1:13" ht="31" x14ac:dyDescent="0.35">
      <c r="A40" s="189" t="s">
        <v>33</v>
      </c>
      <c r="B40" s="190"/>
      <c r="C40" s="190"/>
      <c r="D40" s="190"/>
      <c r="E40" s="190"/>
      <c r="F40" s="190"/>
      <c r="G40" s="190"/>
      <c r="H40" s="32" t="s">
        <v>34</v>
      </c>
      <c r="I40" s="35" t="s">
        <v>35</v>
      </c>
      <c r="J40" s="41" t="s">
        <v>36</v>
      </c>
      <c r="K40" s="193" t="s">
        <v>37</v>
      </c>
      <c r="L40" s="193"/>
      <c r="M40" s="54" t="s">
        <v>99</v>
      </c>
    </row>
    <row r="41" spans="1:13" ht="15.5" x14ac:dyDescent="0.35">
      <c r="A41" s="191"/>
      <c r="B41" s="192"/>
      <c r="C41" s="192"/>
      <c r="D41" s="192"/>
      <c r="E41" s="192"/>
      <c r="F41" s="192"/>
      <c r="G41" s="192"/>
      <c r="H41" s="33" t="s">
        <v>38</v>
      </c>
      <c r="I41" s="36" t="s">
        <v>46</v>
      </c>
      <c r="J41" s="42">
        <f>SUMIF(D6:D38,"S", M6:M38)</f>
        <v>0</v>
      </c>
      <c r="K41" s="194" t="e">
        <f>J41/J4</f>
        <v>#DIV/0!</v>
      </c>
      <c r="L41" s="195"/>
      <c r="M41" s="149">
        <v>0.3</v>
      </c>
    </row>
    <row r="42" spans="1:13" ht="15.5" x14ac:dyDescent="0.35">
      <c r="A42" s="191"/>
      <c r="B42" s="192"/>
      <c r="C42" s="192"/>
      <c r="D42" s="192"/>
      <c r="E42" s="192"/>
      <c r="F42" s="192"/>
      <c r="G42" s="192"/>
      <c r="H42" s="34" t="s">
        <v>39</v>
      </c>
      <c r="I42" s="37" t="s">
        <v>47</v>
      </c>
      <c r="J42" s="140">
        <f>SUMIF(D6:D38,"W", M6:M38)</f>
        <v>0</v>
      </c>
      <c r="K42" s="196" t="e">
        <f>J42/J4</f>
        <v>#DIV/0!</v>
      </c>
      <c r="L42" s="197"/>
      <c r="M42" s="150">
        <v>0.12</v>
      </c>
    </row>
    <row r="43" spans="1:13" ht="15.5" x14ac:dyDescent="0.35">
      <c r="A43" s="191"/>
      <c r="B43" s="192"/>
      <c r="C43" s="192"/>
      <c r="D43" s="192"/>
      <c r="E43" s="192"/>
      <c r="F43" s="192"/>
      <c r="G43" s="192"/>
      <c r="H43" s="121" t="s">
        <v>40</v>
      </c>
      <c r="I43" s="122" t="s">
        <v>48</v>
      </c>
      <c r="J43" s="123">
        <f>SUMIF(D6:D38,"M", M6:M38)</f>
        <v>0</v>
      </c>
      <c r="K43" s="198" t="e">
        <f t="shared" ref="K43" si="0">J43/J6</f>
        <v>#DIV/0!</v>
      </c>
      <c r="L43" s="199"/>
      <c r="M43" s="151">
        <v>0.06</v>
      </c>
    </row>
    <row r="44" spans="1:13" ht="16" thickBot="1" x14ac:dyDescent="0.4">
      <c r="A44" s="191"/>
      <c r="B44" s="192"/>
      <c r="C44" s="192"/>
      <c r="D44" s="192"/>
      <c r="E44" s="192"/>
      <c r="F44" s="192"/>
      <c r="G44" s="192"/>
      <c r="H44" s="137" t="s">
        <v>93</v>
      </c>
      <c r="I44" s="138" t="s">
        <v>98</v>
      </c>
      <c r="J44" s="139">
        <f>SUMIF(D6:D38,"O", M6:M38)</f>
        <v>0</v>
      </c>
      <c r="K44" s="202" t="e">
        <f>J44/J7</f>
        <v>#DIV/0!</v>
      </c>
      <c r="L44" s="203"/>
      <c r="M44" s="152">
        <v>0.02</v>
      </c>
    </row>
    <row r="45" spans="1:13" ht="16" thickBot="1" x14ac:dyDescent="0.4">
      <c r="A45" s="191"/>
      <c r="B45" s="192"/>
      <c r="C45" s="192"/>
      <c r="D45" s="192"/>
      <c r="E45" s="192"/>
      <c r="F45" s="192"/>
      <c r="G45" s="192"/>
      <c r="H45" s="124"/>
      <c r="I45" s="125" t="s">
        <v>41</v>
      </c>
      <c r="J45" s="43">
        <f>SUM(J41:J44)</f>
        <v>0</v>
      </c>
      <c r="K45" s="200" t="e">
        <f>J45/J4</f>
        <v>#DIV/0!</v>
      </c>
      <c r="L45" s="201"/>
      <c r="M45" s="153">
        <f>SUM(M41:M44)</f>
        <v>0.5</v>
      </c>
    </row>
    <row r="46" spans="1:13" ht="16" thickBot="1" x14ac:dyDescent="0.4">
      <c r="A46" s="127"/>
      <c r="B46" s="23" t="s">
        <v>42</v>
      </c>
      <c r="C46" s="26"/>
      <c r="D46" s="30"/>
      <c r="E46" s="26"/>
      <c r="F46" s="26"/>
      <c r="G46" s="26"/>
      <c r="H46" s="26"/>
      <c r="I46" s="38"/>
      <c r="J46" s="44" t="s">
        <v>23</v>
      </c>
      <c r="K46" s="47"/>
      <c r="L46" s="186"/>
      <c r="M46" s="187"/>
    </row>
    <row r="47" spans="1:13" ht="16" thickBot="1" x14ac:dyDescent="0.4">
      <c r="A47" s="127"/>
      <c r="B47" s="23" t="s">
        <v>43</v>
      </c>
      <c r="C47" s="188"/>
      <c r="D47" s="188"/>
      <c r="E47" s="188"/>
      <c r="F47" s="188"/>
      <c r="G47" s="188"/>
      <c r="H47" s="188"/>
      <c r="I47" s="188"/>
      <c r="J47" s="44" t="s">
        <v>44</v>
      </c>
      <c r="K47" s="47"/>
      <c r="L47" s="47"/>
      <c r="M47" s="128"/>
    </row>
    <row r="48" spans="1:13" ht="16" thickBot="1" x14ac:dyDescent="0.4">
      <c r="A48" s="127"/>
      <c r="B48" s="23" t="s">
        <v>45</v>
      </c>
      <c r="C48" s="188"/>
      <c r="D48" s="188"/>
      <c r="E48" s="188"/>
      <c r="F48" s="188"/>
      <c r="G48" s="188"/>
      <c r="H48" s="188"/>
      <c r="I48" s="188"/>
      <c r="J48" s="129"/>
      <c r="K48" s="129"/>
      <c r="L48" s="129"/>
      <c r="M48" s="130"/>
    </row>
    <row r="49" spans="1:13" x14ac:dyDescent="0.35">
      <c r="A49" s="127"/>
      <c r="B49" s="131"/>
      <c r="C49" s="131"/>
      <c r="D49" s="132"/>
      <c r="E49" s="131"/>
      <c r="F49" s="131"/>
      <c r="G49" s="131"/>
      <c r="H49" s="131"/>
      <c r="I49" s="131"/>
      <c r="J49" s="131"/>
      <c r="K49" s="131"/>
      <c r="L49" s="131"/>
      <c r="M49" s="133"/>
    </row>
    <row r="50" spans="1:13" x14ac:dyDescent="0.35">
      <c r="A50" s="127"/>
      <c r="B50" s="131"/>
      <c r="C50" s="131"/>
      <c r="D50" s="132"/>
      <c r="E50" s="131"/>
      <c r="F50" s="131"/>
      <c r="G50" s="131"/>
      <c r="H50" s="131"/>
      <c r="I50" s="131"/>
      <c r="J50" s="131"/>
      <c r="K50" s="131"/>
      <c r="L50" s="131"/>
      <c r="M50" s="133"/>
    </row>
    <row r="51" spans="1:13" x14ac:dyDescent="0.35">
      <c r="A51" s="127"/>
      <c r="B51" s="131"/>
      <c r="C51" s="131"/>
      <c r="D51" s="132"/>
      <c r="E51" s="131"/>
      <c r="F51" s="131"/>
      <c r="G51" s="131"/>
      <c r="H51" s="131"/>
      <c r="I51" s="131"/>
      <c r="J51" s="131"/>
      <c r="K51" s="131"/>
      <c r="L51" s="131"/>
      <c r="M51" s="133"/>
    </row>
    <row r="52" spans="1:13" ht="15" thickBot="1" x14ac:dyDescent="0.4">
      <c r="A52" s="134"/>
      <c r="B52" s="135"/>
      <c r="C52" s="135"/>
      <c r="D52" s="135"/>
      <c r="E52" s="135"/>
      <c r="F52" s="135"/>
      <c r="G52" s="135"/>
      <c r="H52" s="135"/>
      <c r="I52" s="135"/>
      <c r="J52" s="135"/>
      <c r="K52" s="135"/>
      <c r="L52" s="135"/>
      <c r="M52" s="136"/>
    </row>
  </sheetData>
  <sheetProtection sheet="1" objects="1" scenarios="1"/>
  <mergeCells count="80">
    <mergeCell ref="L46:M46"/>
    <mergeCell ref="C47:I47"/>
    <mergeCell ref="C48:I48"/>
    <mergeCell ref="E37:I37"/>
    <mergeCell ref="K37:L37"/>
    <mergeCell ref="E38:I38"/>
    <mergeCell ref="K38:L38"/>
    <mergeCell ref="A40:G45"/>
    <mergeCell ref="K40:L40"/>
    <mergeCell ref="K41:L41"/>
    <mergeCell ref="K42:L42"/>
    <mergeCell ref="K43:L43"/>
    <mergeCell ref="K45:L45"/>
    <mergeCell ref="K44:L44"/>
    <mergeCell ref="E34:I34"/>
    <mergeCell ref="K34:L34"/>
    <mergeCell ref="E35:I35"/>
    <mergeCell ref="K35:L35"/>
    <mergeCell ref="E36:I36"/>
    <mergeCell ref="K36:L36"/>
    <mergeCell ref="E31:I31"/>
    <mergeCell ref="K31:L31"/>
    <mergeCell ref="E32:I32"/>
    <mergeCell ref="K32:L32"/>
    <mergeCell ref="E33:I33"/>
    <mergeCell ref="K33:L33"/>
    <mergeCell ref="E28:I28"/>
    <mergeCell ref="K28:L28"/>
    <mergeCell ref="E29:I29"/>
    <mergeCell ref="K29:L29"/>
    <mergeCell ref="E30:I30"/>
    <mergeCell ref="K30:L30"/>
    <mergeCell ref="E25:I25"/>
    <mergeCell ref="K25:L25"/>
    <mergeCell ref="E26:I26"/>
    <mergeCell ref="K26:L26"/>
    <mergeCell ref="E27:I27"/>
    <mergeCell ref="K27:L27"/>
    <mergeCell ref="E22:I22"/>
    <mergeCell ref="K22:L22"/>
    <mergeCell ref="E23:I23"/>
    <mergeCell ref="K23:L23"/>
    <mergeCell ref="E24:I24"/>
    <mergeCell ref="K24:L24"/>
    <mergeCell ref="E19:I19"/>
    <mergeCell ref="K19:L19"/>
    <mergeCell ref="E20:I20"/>
    <mergeCell ref="K20:L20"/>
    <mergeCell ref="E21:I21"/>
    <mergeCell ref="K21:L21"/>
    <mergeCell ref="E16:I16"/>
    <mergeCell ref="K16:L16"/>
    <mergeCell ref="E17:I17"/>
    <mergeCell ref="K17:L17"/>
    <mergeCell ref="E18:I18"/>
    <mergeCell ref="K18:L18"/>
    <mergeCell ref="E13:I13"/>
    <mergeCell ref="K13:L13"/>
    <mergeCell ref="E14:I14"/>
    <mergeCell ref="K14:L14"/>
    <mergeCell ref="E15:I15"/>
    <mergeCell ref="K15:L15"/>
    <mergeCell ref="E10:I10"/>
    <mergeCell ref="K10:L10"/>
    <mergeCell ref="E11:I11"/>
    <mergeCell ref="K11:L11"/>
    <mergeCell ref="E12:I12"/>
    <mergeCell ref="K12:L12"/>
    <mergeCell ref="B4:D4"/>
    <mergeCell ref="E5:I5"/>
    <mergeCell ref="K5:L5"/>
    <mergeCell ref="E6:I6"/>
    <mergeCell ref="K6:L6"/>
    <mergeCell ref="E9:I9"/>
    <mergeCell ref="K9:L9"/>
    <mergeCell ref="E7:I7"/>
    <mergeCell ref="K7:L7"/>
    <mergeCell ref="E1:J1"/>
    <mergeCell ref="E8:I8"/>
    <mergeCell ref="K8:L8"/>
  </mergeCells>
  <dataValidations count="1">
    <dataValidation type="list" allowBlank="1" showInputMessage="1" showErrorMessage="1" sqref="D6:D38" xr:uid="{00000000-0002-0000-0100-000000000000}">
      <formula1>"S,W,M,O"</formula1>
    </dataValidation>
  </dataValidations>
  <pageMargins left="0.7" right="0.7" top="0.46" bottom="0.75" header="0.3" footer="0.3"/>
  <pageSetup scale="63" orientation="landscape" r:id="rId1"/>
  <headerFooter>
    <oddHeader>&amp;LWilliam &amp; Mary, Williamsburg, VA&amp;C&amp;"Times New Roman,Bold"&amp;18FPDC - SWaM PROPOSED PLAN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69"/>
  <sheetViews>
    <sheetView view="pageBreakPreview" zoomScale="115" zoomScaleNormal="100" zoomScaleSheetLayoutView="115" workbookViewId="0">
      <selection activeCell="M14" sqref="M14"/>
    </sheetView>
  </sheetViews>
  <sheetFormatPr defaultRowHeight="14.5" x14ac:dyDescent="0.35"/>
  <cols>
    <col min="1" max="1" width="12.81640625" customWidth="1"/>
    <col min="2" max="2" width="3.453125" customWidth="1"/>
    <col min="3" max="3" width="9.1796875" customWidth="1"/>
    <col min="4" max="4" width="7.7265625" customWidth="1"/>
    <col min="5" max="5" width="9.7265625" customWidth="1"/>
    <col min="6" max="6" width="6.7265625" customWidth="1"/>
    <col min="7" max="7" width="4.1796875" customWidth="1"/>
    <col min="8" max="8" width="5.26953125" customWidth="1"/>
    <col min="9" max="9" width="11.7265625" customWidth="1"/>
    <col min="10" max="10" width="0.1796875" customWidth="1"/>
    <col min="11" max="11" width="16.54296875" customWidth="1"/>
    <col min="12" max="12" width="13.54296875" customWidth="1"/>
    <col min="13" max="13" width="15" customWidth="1"/>
    <col min="14" max="14" width="12.26953125" customWidth="1"/>
  </cols>
  <sheetData>
    <row r="1" spans="1:14" ht="15.5" x14ac:dyDescent="0.35">
      <c r="A1" s="204" t="s">
        <v>49</v>
      </c>
      <c r="B1" s="204"/>
      <c r="C1" s="204"/>
      <c r="D1" s="204"/>
      <c r="E1" s="204"/>
      <c r="F1" s="204"/>
      <c r="G1" s="204"/>
      <c r="H1" s="204"/>
      <c r="I1" s="204"/>
      <c r="J1" s="204"/>
      <c r="K1" s="204"/>
      <c r="L1" s="204"/>
      <c r="M1" s="204"/>
      <c r="N1" s="71" t="s">
        <v>95</v>
      </c>
    </row>
    <row r="2" spans="1:14" x14ac:dyDescent="0.35">
      <c r="A2" s="55"/>
      <c r="B2" s="59"/>
      <c r="C2" s="59"/>
      <c r="D2" s="59"/>
      <c r="E2" s="59"/>
      <c r="F2" s="59"/>
      <c r="G2" s="59"/>
      <c r="H2" s="59"/>
      <c r="I2" s="59"/>
      <c r="J2" s="59"/>
      <c r="K2" s="59"/>
      <c r="L2" s="59"/>
      <c r="M2" s="59"/>
      <c r="N2" s="64"/>
    </row>
    <row r="3" spans="1:14" ht="15" thickBot="1" x14ac:dyDescent="0.4">
      <c r="A3" s="72"/>
      <c r="B3" s="72"/>
      <c r="C3" s="72"/>
      <c r="D3" s="72"/>
      <c r="E3" s="58"/>
      <c r="F3" s="58"/>
      <c r="G3" s="58" t="s">
        <v>50</v>
      </c>
      <c r="H3" s="58"/>
      <c r="I3" s="73"/>
      <c r="J3" s="205"/>
      <c r="K3" s="205"/>
      <c r="L3" s="74" t="s">
        <v>51</v>
      </c>
      <c r="M3" s="119"/>
      <c r="N3" s="57"/>
    </row>
    <row r="4" spans="1:14" x14ac:dyDescent="0.35">
      <c r="A4" s="65" t="s">
        <v>52</v>
      </c>
      <c r="B4" s="206"/>
      <c r="C4" s="206"/>
      <c r="D4" s="206"/>
      <c r="E4" s="75"/>
      <c r="F4" s="76"/>
      <c r="G4" s="207"/>
      <c r="H4" s="207"/>
      <c r="I4" s="207"/>
      <c r="J4" s="77"/>
      <c r="K4" s="78"/>
      <c r="L4" s="77"/>
      <c r="M4" s="79"/>
      <c r="N4" s="57"/>
    </row>
    <row r="5" spans="1:14" ht="15" thickBot="1" x14ac:dyDescent="0.4">
      <c r="A5" s="65" t="s">
        <v>53</v>
      </c>
      <c r="B5" s="58"/>
      <c r="C5" s="58"/>
      <c r="D5" s="58"/>
      <c r="E5" s="58"/>
      <c r="F5" s="208">
        <f>'Proposed SWaM'!B2</f>
        <v>0</v>
      </c>
      <c r="G5" s="208"/>
      <c r="H5" s="208"/>
      <c r="I5" s="208"/>
      <c r="J5" s="208"/>
      <c r="K5" s="208"/>
      <c r="L5" s="208"/>
      <c r="M5" s="208"/>
      <c r="N5" s="57"/>
    </row>
    <row r="6" spans="1:14" ht="15" thickBot="1" x14ac:dyDescent="0.4">
      <c r="A6" s="65" t="s">
        <v>54</v>
      </c>
      <c r="B6" s="58"/>
      <c r="C6" s="58"/>
      <c r="D6" s="58"/>
      <c r="E6" s="58"/>
      <c r="F6" s="209">
        <f>'Proposed SWaM'!B3</f>
        <v>0</v>
      </c>
      <c r="G6" s="209"/>
      <c r="H6" s="209"/>
      <c r="I6" s="209"/>
      <c r="J6" s="209"/>
      <c r="K6" s="209"/>
      <c r="L6" s="209"/>
      <c r="M6" s="209"/>
      <c r="N6" s="80"/>
    </row>
    <row r="7" spans="1:14" ht="15" thickBot="1" x14ac:dyDescent="0.4">
      <c r="A7" s="65" t="s">
        <v>55</v>
      </c>
      <c r="B7" s="58"/>
      <c r="C7" s="58"/>
      <c r="D7" s="58"/>
      <c r="E7" s="58"/>
      <c r="F7" s="209">
        <f>'Proposed SWaM'!L3</f>
        <v>0</v>
      </c>
      <c r="G7" s="209"/>
      <c r="H7" s="209"/>
      <c r="I7" s="209"/>
      <c r="J7" s="209"/>
      <c r="K7" s="209"/>
      <c r="L7" s="209"/>
      <c r="M7" s="209"/>
      <c r="N7" s="57"/>
    </row>
    <row r="8" spans="1:14" ht="15" thickBot="1" x14ac:dyDescent="0.4">
      <c r="A8" s="65" t="s">
        <v>56</v>
      </c>
      <c r="B8" s="58"/>
      <c r="C8" s="58"/>
      <c r="D8" s="58"/>
      <c r="E8" s="58"/>
      <c r="F8" s="210"/>
      <c r="G8" s="210"/>
      <c r="H8" s="210"/>
      <c r="I8" s="210"/>
      <c r="J8" s="210"/>
      <c r="K8" s="210"/>
      <c r="L8" s="210"/>
      <c r="M8" s="210"/>
      <c r="N8" s="57"/>
    </row>
    <row r="9" spans="1:14" ht="15" thickBot="1" x14ac:dyDescent="0.4">
      <c r="A9" s="81" t="s">
        <v>19</v>
      </c>
      <c r="B9" s="82"/>
      <c r="C9" s="83"/>
      <c r="D9" s="83"/>
      <c r="E9" s="57"/>
      <c r="F9" s="211" t="s">
        <v>57</v>
      </c>
      <c r="G9" s="212"/>
      <c r="H9" s="212"/>
      <c r="I9" s="233"/>
      <c r="J9" s="233"/>
      <c r="K9" s="233"/>
      <c r="L9" s="233"/>
      <c r="M9" s="234"/>
      <c r="N9" s="57"/>
    </row>
    <row r="10" spans="1:14" ht="11.25" customHeight="1" x14ac:dyDescent="0.35">
      <c r="A10" s="84"/>
      <c r="B10" s="85" t="s">
        <v>38</v>
      </c>
      <c r="C10" s="86"/>
      <c r="D10" s="87"/>
      <c r="E10" s="213"/>
      <c r="F10" s="214"/>
      <c r="G10" s="214"/>
      <c r="H10" s="215"/>
      <c r="I10" s="93"/>
      <c r="J10" s="93"/>
      <c r="K10" s="91"/>
      <c r="L10" s="93"/>
      <c r="M10" s="91"/>
      <c r="N10" s="88"/>
    </row>
    <row r="11" spans="1:14" ht="11.25" customHeight="1" x14ac:dyDescent="0.35">
      <c r="A11" s="89" t="s">
        <v>58</v>
      </c>
      <c r="B11" s="90" t="s">
        <v>39</v>
      </c>
      <c r="C11" s="91"/>
      <c r="D11" s="92"/>
      <c r="E11" s="218"/>
      <c r="F11" s="214"/>
      <c r="G11" s="214"/>
      <c r="H11" s="215"/>
      <c r="I11" s="218"/>
      <c r="J11" s="215"/>
      <c r="K11" s="91"/>
      <c r="L11" s="90"/>
      <c r="M11" s="91"/>
      <c r="N11" s="94"/>
    </row>
    <row r="12" spans="1:14" ht="11.25" customHeight="1" x14ac:dyDescent="0.35">
      <c r="A12" s="89" t="s">
        <v>66</v>
      </c>
      <c r="B12" s="118" t="s">
        <v>40</v>
      </c>
      <c r="C12" s="91" t="s">
        <v>59</v>
      </c>
      <c r="D12" s="92" t="s">
        <v>60</v>
      </c>
      <c r="E12" s="218" t="s">
        <v>61</v>
      </c>
      <c r="F12" s="214"/>
      <c r="G12" s="214"/>
      <c r="H12" s="215"/>
      <c r="I12" s="118"/>
      <c r="J12" s="118"/>
      <c r="K12" s="91" t="s">
        <v>62</v>
      </c>
      <c r="L12" s="118" t="s">
        <v>63</v>
      </c>
      <c r="M12" s="91" t="s">
        <v>64</v>
      </c>
      <c r="N12" s="94" t="s">
        <v>65</v>
      </c>
    </row>
    <row r="13" spans="1:14" ht="11.25" customHeight="1" thickBot="1" x14ac:dyDescent="0.4">
      <c r="A13" s="95" t="s">
        <v>73</v>
      </c>
      <c r="B13" s="96" t="s">
        <v>93</v>
      </c>
      <c r="C13" s="97" t="s">
        <v>67</v>
      </c>
      <c r="D13" s="98" t="s">
        <v>68</v>
      </c>
      <c r="E13" s="219" t="s">
        <v>69</v>
      </c>
      <c r="F13" s="220"/>
      <c r="G13" s="220"/>
      <c r="H13" s="221"/>
      <c r="I13" s="219" t="s">
        <v>70</v>
      </c>
      <c r="J13" s="221"/>
      <c r="K13" s="97" t="s">
        <v>71</v>
      </c>
      <c r="L13" s="96" t="s">
        <v>72</v>
      </c>
      <c r="M13" s="97" t="s">
        <v>72</v>
      </c>
      <c r="N13" s="155" t="s">
        <v>72</v>
      </c>
    </row>
    <row r="14" spans="1:14" ht="15" thickTop="1" x14ac:dyDescent="0.35">
      <c r="A14" s="156">
        <f>'Proposed SWaM'!A6</f>
        <v>0</v>
      </c>
      <c r="B14" s="157">
        <f>'Proposed SWaM'!D6</f>
        <v>0</v>
      </c>
      <c r="C14" s="158">
        <f>'Proposed SWaM'!B6</f>
        <v>0</v>
      </c>
      <c r="D14" s="159">
        <f>'Proposed SWaM'!C6</f>
        <v>0</v>
      </c>
      <c r="E14" s="216">
        <f>'Proposed SWaM'!E6</f>
        <v>0</v>
      </c>
      <c r="F14" s="217"/>
      <c r="G14" s="217"/>
      <c r="H14" s="217"/>
      <c r="I14" s="160">
        <f>'Proposed SWaM'!J6</f>
        <v>0</v>
      </c>
      <c r="J14" s="157"/>
      <c r="K14" s="160">
        <f>'Proposed SWaM'!K6</f>
        <v>0</v>
      </c>
      <c r="L14" s="67">
        <v>4878</v>
      </c>
      <c r="M14" s="154">
        <v>333</v>
      </c>
      <c r="N14" s="99">
        <f>SUM(L14:M14)</f>
        <v>5211</v>
      </c>
    </row>
    <row r="15" spans="1:14" x14ac:dyDescent="0.35">
      <c r="A15" s="156">
        <f>'Proposed SWaM'!A7</f>
        <v>0</v>
      </c>
      <c r="B15" s="157">
        <f>'Proposed SWaM'!D7</f>
        <v>0</v>
      </c>
      <c r="C15" s="158">
        <f>'Proposed SWaM'!B7</f>
        <v>0</v>
      </c>
      <c r="D15" s="159">
        <f>'Proposed SWaM'!C7</f>
        <v>0</v>
      </c>
      <c r="E15" s="216">
        <f>'Proposed SWaM'!E7</f>
        <v>0</v>
      </c>
      <c r="F15" s="217"/>
      <c r="G15" s="217"/>
      <c r="H15" s="217"/>
      <c r="I15" s="160">
        <f>'Proposed SWaM'!J7</f>
        <v>0</v>
      </c>
      <c r="J15" s="161"/>
      <c r="K15" s="160">
        <f>'Proposed SWaM'!K7</f>
        <v>0</v>
      </c>
      <c r="L15" s="67"/>
      <c r="M15" s="69"/>
      <c r="N15" s="99">
        <f>SUM(L15:M15)</f>
        <v>0</v>
      </c>
    </row>
    <row r="16" spans="1:14" x14ac:dyDescent="0.35">
      <c r="A16" s="156">
        <f>'Proposed SWaM'!A8</f>
        <v>0</v>
      </c>
      <c r="B16" s="157">
        <f>'Proposed SWaM'!D8</f>
        <v>0</v>
      </c>
      <c r="C16" s="158">
        <f>'Proposed SWaM'!B8</f>
        <v>0</v>
      </c>
      <c r="D16" s="159">
        <f>'Proposed SWaM'!C8</f>
        <v>0</v>
      </c>
      <c r="E16" s="216">
        <f>'Proposed SWaM'!E8</f>
        <v>0</v>
      </c>
      <c r="F16" s="217"/>
      <c r="G16" s="217"/>
      <c r="H16" s="217"/>
      <c r="I16" s="160">
        <f>'Proposed SWaM'!J8</f>
        <v>0</v>
      </c>
      <c r="J16" s="161"/>
      <c r="K16" s="160">
        <f>'Proposed SWaM'!K8</f>
        <v>0</v>
      </c>
      <c r="L16" s="67"/>
      <c r="M16" s="69"/>
      <c r="N16" s="99">
        <f>SUM(L16:M16)</f>
        <v>0</v>
      </c>
    </row>
    <row r="17" spans="1:14" x14ac:dyDescent="0.35">
      <c r="A17" s="156">
        <f>'Proposed SWaM'!A9</f>
        <v>0</v>
      </c>
      <c r="B17" s="157">
        <f>'Proposed SWaM'!D9</f>
        <v>0</v>
      </c>
      <c r="C17" s="158">
        <f>'Proposed SWaM'!B9</f>
        <v>0</v>
      </c>
      <c r="D17" s="159">
        <f>'Proposed SWaM'!C9</f>
        <v>0</v>
      </c>
      <c r="E17" s="216">
        <f>'Proposed SWaM'!E9</f>
        <v>0</v>
      </c>
      <c r="F17" s="217"/>
      <c r="G17" s="217"/>
      <c r="H17" s="217"/>
      <c r="I17" s="160">
        <f>'Proposed SWaM'!J9</f>
        <v>0</v>
      </c>
      <c r="J17" s="161"/>
      <c r="K17" s="160">
        <f>'Proposed SWaM'!K9</f>
        <v>0</v>
      </c>
      <c r="L17" s="67"/>
      <c r="M17" s="69"/>
      <c r="N17" s="99">
        <f t="shared" ref="N17:N46" si="0">SUM(L17:M17)</f>
        <v>0</v>
      </c>
    </row>
    <row r="18" spans="1:14" x14ac:dyDescent="0.35">
      <c r="A18" s="156">
        <f>'Proposed SWaM'!A10</f>
        <v>0</v>
      </c>
      <c r="B18" s="157">
        <f>'Proposed SWaM'!D10</f>
        <v>0</v>
      </c>
      <c r="C18" s="158">
        <f>'Proposed SWaM'!B10</f>
        <v>0</v>
      </c>
      <c r="D18" s="159">
        <f>'Proposed SWaM'!C10</f>
        <v>0</v>
      </c>
      <c r="E18" s="216">
        <f>'Proposed SWaM'!E10</f>
        <v>0</v>
      </c>
      <c r="F18" s="217"/>
      <c r="G18" s="217"/>
      <c r="H18" s="217"/>
      <c r="I18" s="160">
        <f>'Proposed SWaM'!J10</f>
        <v>0</v>
      </c>
      <c r="J18" s="161"/>
      <c r="K18" s="160">
        <f>'Proposed SWaM'!K10</f>
        <v>0</v>
      </c>
      <c r="L18" s="67"/>
      <c r="M18" s="68"/>
      <c r="N18" s="99">
        <f t="shared" si="0"/>
        <v>0</v>
      </c>
    </row>
    <row r="19" spans="1:14" x14ac:dyDescent="0.35">
      <c r="A19" s="156">
        <f>'Proposed SWaM'!A11</f>
        <v>0</v>
      </c>
      <c r="B19" s="157">
        <f>'Proposed SWaM'!D11</f>
        <v>0</v>
      </c>
      <c r="C19" s="158">
        <f>'Proposed SWaM'!B11</f>
        <v>0</v>
      </c>
      <c r="D19" s="159">
        <f>'Proposed SWaM'!C11</f>
        <v>0</v>
      </c>
      <c r="E19" s="216">
        <f>'Proposed SWaM'!E11</f>
        <v>0</v>
      </c>
      <c r="F19" s="217"/>
      <c r="G19" s="217"/>
      <c r="H19" s="217"/>
      <c r="I19" s="160">
        <f>'Proposed SWaM'!J11</f>
        <v>0</v>
      </c>
      <c r="J19" s="161"/>
      <c r="K19" s="160">
        <f>'Proposed SWaM'!K11</f>
        <v>0</v>
      </c>
      <c r="L19" s="67"/>
      <c r="M19" s="68"/>
      <c r="N19" s="99">
        <f t="shared" si="0"/>
        <v>0</v>
      </c>
    </row>
    <row r="20" spans="1:14" x14ac:dyDescent="0.35">
      <c r="A20" s="156">
        <f>'Proposed SWaM'!A12</f>
        <v>0</v>
      </c>
      <c r="B20" s="157">
        <f>'Proposed SWaM'!D12</f>
        <v>0</v>
      </c>
      <c r="C20" s="158">
        <f>'Proposed SWaM'!B12</f>
        <v>0</v>
      </c>
      <c r="D20" s="159">
        <f>'Proposed SWaM'!C12</f>
        <v>0</v>
      </c>
      <c r="E20" s="216">
        <f>'Proposed SWaM'!E12</f>
        <v>0</v>
      </c>
      <c r="F20" s="217"/>
      <c r="G20" s="217"/>
      <c r="H20" s="217"/>
      <c r="I20" s="160">
        <f>'Proposed SWaM'!J12</f>
        <v>0</v>
      </c>
      <c r="J20" s="161"/>
      <c r="K20" s="160">
        <f>'Proposed SWaM'!K12</f>
        <v>0</v>
      </c>
      <c r="L20" s="67"/>
      <c r="M20" s="68"/>
      <c r="N20" s="99">
        <f t="shared" si="0"/>
        <v>0</v>
      </c>
    </row>
    <row r="21" spans="1:14" x14ac:dyDescent="0.35">
      <c r="A21" s="156">
        <f>'Proposed SWaM'!A13</f>
        <v>0</v>
      </c>
      <c r="B21" s="157">
        <f>'Proposed SWaM'!D13</f>
        <v>0</v>
      </c>
      <c r="C21" s="158">
        <f>'Proposed SWaM'!B13</f>
        <v>0</v>
      </c>
      <c r="D21" s="159">
        <f>'Proposed SWaM'!C13</f>
        <v>0</v>
      </c>
      <c r="E21" s="216">
        <f>'Proposed SWaM'!E13</f>
        <v>0</v>
      </c>
      <c r="F21" s="217"/>
      <c r="G21" s="217"/>
      <c r="H21" s="217"/>
      <c r="I21" s="160">
        <f>'Proposed SWaM'!J13</f>
        <v>0</v>
      </c>
      <c r="J21" s="161"/>
      <c r="K21" s="160">
        <f>'Proposed SWaM'!K13</f>
        <v>0</v>
      </c>
      <c r="L21" s="67"/>
      <c r="M21" s="68"/>
      <c r="N21" s="99">
        <f t="shared" si="0"/>
        <v>0</v>
      </c>
    </row>
    <row r="22" spans="1:14" x14ac:dyDescent="0.35">
      <c r="A22" s="156">
        <f>'Proposed SWaM'!A14</f>
        <v>0</v>
      </c>
      <c r="B22" s="157">
        <f>'Proposed SWaM'!D14</f>
        <v>0</v>
      </c>
      <c r="C22" s="158">
        <f>'Proposed SWaM'!B14</f>
        <v>0</v>
      </c>
      <c r="D22" s="159">
        <f>'Proposed SWaM'!C14</f>
        <v>0</v>
      </c>
      <c r="E22" s="216">
        <f>'Proposed SWaM'!E14</f>
        <v>0</v>
      </c>
      <c r="F22" s="217"/>
      <c r="G22" s="217"/>
      <c r="H22" s="217"/>
      <c r="I22" s="160">
        <f>'Proposed SWaM'!J14</f>
        <v>0</v>
      </c>
      <c r="J22" s="161"/>
      <c r="K22" s="160">
        <f>'Proposed SWaM'!K14</f>
        <v>0</v>
      </c>
      <c r="L22" s="67"/>
      <c r="M22" s="68"/>
      <c r="N22" s="99">
        <f t="shared" si="0"/>
        <v>0</v>
      </c>
    </row>
    <row r="23" spans="1:14" x14ac:dyDescent="0.35">
      <c r="A23" s="156">
        <f>'Proposed SWaM'!A15</f>
        <v>0</v>
      </c>
      <c r="B23" s="157">
        <f>'Proposed SWaM'!D15</f>
        <v>0</v>
      </c>
      <c r="C23" s="158">
        <f>'Proposed SWaM'!B15</f>
        <v>0</v>
      </c>
      <c r="D23" s="159">
        <f>'Proposed SWaM'!C15</f>
        <v>0</v>
      </c>
      <c r="E23" s="216">
        <f>'Proposed SWaM'!E15</f>
        <v>0</v>
      </c>
      <c r="F23" s="217"/>
      <c r="G23" s="217"/>
      <c r="H23" s="217"/>
      <c r="I23" s="160">
        <f>'Proposed SWaM'!J15</f>
        <v>0</v>
      </c>
      <c r="J23" s="161"/>
      <c r="K23" s="160">
        <f>'Proposed SWaM'!K15</f>
        <v>0</v>
      </c>
      <c r="L23" s="67"/>
      <c r="M23" s="68"/>
      <c r="N23" s="99">
        <f t="shared" si="0"/>
        <v>0</v>
      </c>
    </row>
    <row r="24" spans="1:14" x14ac:dyDescent="0.35">
      <c r="A24" s="156">
        <f>'Proposed SWaM'!A16</f>
        <v>0</v>
      </c>
      <c r="B24" s="157">
        <f>'Proposed SWaM'!D16</f>
        <v>0</v>
      </c>
      <c r="C24" s="158">
        <f>'Proposed SWaM'!B16</f>
        <v>0</v>
      </c>
      <c r="D24" s="159">
        <f>'Proposed SWaM'!C16</f>
        <v>0</v>
      </c>
      <c r="E24" s="216">
        <f>'Proposed SWaM'!E16</f>
        <v>0</v>
      </c>
      <c r="F24" s="217"/>
      <c r="G24" s="217"/>
      <c r="H24" s="217"/>
      <c r="I24" s="160">
        <f>'Proposed SWaM'!J16</f>
        <v>0</v>
      </c>
      <c r="J24" s="161"/>
      <c r="K24" s="160">
        <f>'Proposed SWaM'!K16</f>
        <v>0</v>
      </c>
      <c r="L24" s="67"/>
      <c r="M24" s="68"/>
      <c r="N24" s="99">
        <f t="shared" si="0"/>
        <v>0</v>
      </c>
    </row>
    <row r="25" spans="1:14" x14ac:dyDescent="0.35">
      <c r="A25" s="156">
        <f>'Proposed SWaM'!A17</f>
        <v>0</v>
      </c>
      <c r="B25" s="157">
        <f>'Proposed SWaM'!D17</f>
        <v>0</v>
      </c>
      <c r="C25" s="158">
        <f>'Proposed SWaM'!B17</f>
        <v>0</v>
      </c>
      <c r="D25" s="159">
        <f>'Proposed SWaM'!C17</f>
        <v>0</v>
      </c>
      <c r="E25" s="216">
        <f>'Proposed SWaM'!E17</f>
        <v>0</v>
      </c>
      <c r="F25" s="217"/>
      <c r="G25" s="217"/>
      <c r="H25" s="217"/>
      <c r="I25" s="160">
        <f>'Proposed SWaM'!J17</f>
        <v>0</v>
      </c>
      <c r="J25" s="161"/>
      <c r="K25" s="160">
        <f>'Proposed SWaM'!K17</f>
        <v>0</v>
      </c>
      <c r="L25" s="67"/>
      <c r="M25" s="68"/>
      <c r="N25" s="99">
        <f t="shared" si="0"/>
        <v>0</v>
      </c>
    </row>
    <row r="26" spans="1:14" x14ac:dyDescent="0.35">
      <c r="A26" s="156">
        <f>'Proposed SWaM'!A18</f>
        <v>0</v>
      </c>
      <c r="B26" s="157">
        <f>'Proposed SWaM'!D18</f>
        <v>0</v>
      </c>
      <c r="C26" s="158">
        <f>'Proposed SWaM'!B18</f>
        <v>0</v>
      </c>
      <c r="D26" s="159">
        <f>'Proposed SWaM'!C18</f>
        <v>0</v>
      </c>
      <c r="E26" s="216">
        <f>'Proposed SWaM'!E18</f>
        <v>0</v>
      </c>
      <c r="F26" s="217"/>
      <c r="G26" s="217"/>
      <c r="H26" s="217"/>
      <c r="I26" s="160">
        <f>'Proposed SWaM'!J18</f>
        <v>0</v>
      </c>
      <c r="J26" s="161"/>
      <c r="K26" s="160">
        <f>'Proposed SWaM'!K18</f>
        <v>0</v>
      </c>
      <c r="L26" s="67"/>
      <c r="M26" s="68"/>
      <c r="N26" s="99">
        <f t="shared" si="0"/>
        <v>0</v>
      </c>
    </row>
    <row r="27" spans="1:14" x14ac:dyDescent="0.35">
      <c r="A27" s="156">
        <f>'Proposed SWaM'!A19</f>
        <v>0</v>
      </c>
      <c r="B27" s="157">
        <f>'Proposed SWaM'!D19</f>
        <v>0</v>
      </c>
      <c r="C27" s="158">
        <f>'Proposed SWaM'!B19</f>
        <v>0</v>
      </c>
      <c r="D27" s="159">
        <f>'Proposed SWaM'!C19</f>
        <v>0</v>
      </c>
      <c r="E27" s="216">
        <f>'Proposed SWaM'!E19</f>
        <v>0</v>
      </c>
      <c r="F27" s="217"/>
      <c r="G27" s="217"/>
      <c r="H27" s="217"/>
      <c r="I27" s="160">
        <f>'Proposed SWaM'!J19</f>
        <v>0</v>
      </c>
      <c r="J27" s="161"/>
      <c r="K27" s="160">
        <f>'Proposed SWaM'!K19</f>
        <v>0</v>
      </c>
      <c r="L27" s="67"/>
      <c r="M27" s="68"/>
      <c r="N27" s="99">
        <f t="shared" si="0"/>
        <v>0</v>
      </c>
    </row>
    <row r="28" spans="1:14" x14ac:dyDescent="0.35">
      <c r="A28" s="156">
        <f>'Proposed SWaM'!A20</f>
        <v>0</v>
      </c>
      <c r="B28" s="157">
        <f>'Proposed SWaM'!D20</f>
        <v>0</v>
      </c>
      <c r="C28" s="158">
        <f>'Proposed SWaM'!B20</f>
        <v>0</v>
      </c>
      <c r="D28" s="159">
        <f>'Proposed SWaM'!C20</f>
        <v>0</v>
      </c>
      <c r="E28" s="216">
        <f>'Proposed SWaM'!E20</f>
        <v>0</v>
      </c>
      <c r="F28" s="217"/>
      <c r="G28" s="217"/>
      <c r="H28" s="217"/>
      <c r="I28" s="160">
        <f>'Proposed SWaM'!J20</f>
        <v>0</v>
      </c>
      <c r="J28" s="161"/>
      <c r="K28" s="160">
        <f>'Proposed SWaM'!K20</f>
        <v>0</v>
      </c>
      <c r="L28" s="67"/>
      <c r="M28" s="68"/>
      <c r="N28" s="99">
        <f t="shared" si="0"/>
        <v>0</v>
      </c>
    </row>
    <row r="29" spans="1:14" x14ac:dyDescent="0.35">
      <c r="A29" s="156">
        <f>'Proposed SWaM'!A21</f>
        <v>0</v>
      </c>
      <c r="B29" s="157">
        <f>'Proposed SWaM'!D21</f>
        <v>0</v>
      </c>
      <c r="C29" s="158">
        <f>'Proposed SWaM'!B21</f>
        <v>0</v>
      </c>
      <c r="D29" s="159">
        <f>'Proposed SWaM'!C21</f>
        <v>0</v>
      </c>
      <c r="E29" s="216">
        <f>'Proposed SWaM'!E21</f>
        <v>0</v>
      </c>
      <c r="F29" s="217"/>
      <c r="G29" s="217"/>
      <c r="H29" s="217"/>
      <c r="I29" s="160">
        <f>'Proposed SWaM'!J21</f>
        <v>0</v>
      </c>
      <c r="J29" s="161"/>
      <c r="K29" s="160">
        <f>'Proposed SWaM'!K21</f>
        <v>0</v>
      </c>
      <c r="L29" s="67"/>
      <c r="M29" s="68"/>
      <c r="N29" s="99">
        <f t="shared" si="0"/>
        <v>0</v>
      </c>
    </row>
    <row r="30" spans="1:14" x14ac:dyDescent="0.35">
      <c r="A30" s="156">
        <f>'Proposed SWaM'!A22</f>
        <v>0</v>
      </c>
      <c r="B30" s="157">
        <f>'Proposed SWaM'!D22</f>
        <v>0</v>
      </c>
      <c r="C30" s="158">
        <f>'Proposed SWaM'!B22</f>
        <v>0</v>
      </c>
      <c r="D30" s="159">
        <f>'Proposed SWaM'!C22</f>
        <v>0</v>
      </c>
      <c r="E30" s="216">
        <f>'Proposed SWaM'!E22</f>
        <v>0</v>
      </c>
      <c r="F30" s="217"/>
      <c r="G30" s="217"/>
      <c r="H30" s="217"/>
      <c r="I30" s="160">
        <f>'Proposed SWaM'!J22</f>
        <v>0</v>
      </c>
      <c r="J30" s="161"/>
      <c r="K30" s="160">
        <f>'Proposed SWaM'!K22</f>
        <v>0</v>
      </c>
      <c r="L30" s="67"/>
      <c r="M30" s="68"/>
      <c r="N30" s="99">
        <f t="shared" si="0"/>
        <v>0</v>
      </c>
    </row>
    <row r="31" spans="1:14" x14ac:dyDescent="0.35">
      <c r="A31" s="156">
        <f>'Proposed SWaM'!A23</f>
        <v>0</v>
      </c>
      <c r="B31" s="157">
        <f>'Proposed SWaM'!D23</f>
        <v>0</v>
      </c>
      <c r="C31" s="158">
        <f>'Proposed SWaM'!B23</f>
        <v>0</v>
      </c>
      <c r="D31" s="159">
        <f>'Proposed SWaM'!C23</f>
        <v>0</v>
      </c>
      <c r="E31" s="216">
        <f>'Proposed SWaM'!E23</f>
        <v>0</v>
      </c>
      <c r="F31" s="217"/>
      <c r="G31" s="217"/>
      <c r="H31" s="217"/>
      <c r="I31" s="160">
        <f>'Proposed SWaM'!J23</f>
        <v>0</v>
      </c>
      <c r="J31" s="161"/>
      <c r="K31" s="160">
        <f>'Proposed SWaM'!K23</f>
        <v>0</v>
      </c>
      <c r="L31" s="67"/>
      <c r="M31" s="68"/>
      <c r="N31" s="99">
        <f t="shared" si="0"/>
        <v>0</v>
      </c>
    </row>
    <row r="32" spans="1:14" x14ac:dyDescent="0.35">
      <c r="A32" s="156">
        <f>'Proposed SWaM'!A24</f>
        <v>0</v>
      </c>
      <c r="B32" s="157">
        <f>'Proposed SWaM'!D24</f>
        <v>0</v>
      </c>
      <c r="C32" s="158">
        <f>'Proposed SWaM'!B24</f>
        <v>0</v>
      </c>
      <c r="D32" s="159">
        <f>'Proposed SWaM'!C24</f>
        <v>0</v>
      </c>
      <c r="E32" s="216">
        <f>'Proposed SWaM'!E24</f>
        <v>0</v>
      </c>
      <c r="F32" s="217"/>
      <c r="G32" s="217"/>
      <c r="H32" s="217"/>
      <c r="I32" s="160">
        <f>'Proposed SWaM'!J24</f>
        <v>0</v>
      </c>
      <c r="J32" s="161"/>
      <c r="K32" s="160">
        <f>'Proposed SWaM'!K24</f>
        <v>0</v>
      </c>
      <c r="L32" s="67"/>
      <c r="M32" s="68"/>
      <c r="N32" s="99">
        <f t="shared" si="0"/>
        <v>0</v>
      </c>
    </row>
    <row r="33" spans="1:14" x14ac:dyDescent="0.35">
      <c r="A33" s="156">
        <f>'Proposed SWaM'!A25</f>
        <v>0</v>
      </c>
      <c r="B33" s="157">
        <f>'Proposed SWaM'!D25</f>
        <v>0</v>
      </c>
      <c r="C33" s="158">
        <f>'Proposed SWaM'!B25</f>
        <v>0</v>
      </c>
      <c r="D33" s="159">
        <f>'Proposed SWaM'!C25</f>
        <v>0</v>
      </c>
      <c r="E33" s="216">
        <f>'Proposed SWaM'!E25</f>
        <v>0</v>
      </c>
      <c r="F33" s="217"/>
      <c r="G33" s="217"/>
      <c r="H33" s="217"/>
      <c r="I33" s="160">
        <f>'Proposed SWaM'!J25</f>
        <v>0</v>
      </c>
      <c r="J33" s="161"/>
      <c r="K33" s="160">
        <f>'Proposed SWaM'!K25</f>
        <v>0</v>
      </c>
      <c r="L33" s="67"/>
      <c r="M33" s="68"/>
      <c r="N33" s="99">
        <f t="shared" si="0"/>
        <v>0</v>
      </c>
    </row>
    <row r="34" spans="1:14" x14ac:dyDescent="0.35">
      <c r="A34" s="156">
        <f>'Proposed SWaM'!A26</f>
        <v>0</v>
      </c>
      <c r="B34" s="157">
        <f>'Proposed SWaM'!D26</f>
        <v>0</v>
      </c>
      <c r="C34" s="158">
        <f>'Proposed SWaM'!B26</f>
        <v>0</v>
      </c>
      <c r="D34" s="159">
        <f>'Proposed SWaM'!C26</f>
        <v>0</v>
      </c>
      <c r="E34" s="216">
        <f>'Proposed SWaM'!E26</f>
        <v>0</v>
      </c>
      <c r="F34" s="217"/>
      <c r="G34" s="217"/>
      <c r="H34" s="217"/>
      <c r="I34" s="160">
        <f>'Proposed SWaM'!J26</f>
        <v>0</v>
      </c>
      <c r="J34" s="161"/>
      <c r="K34" s="160">
        <f>'Proposed SWaM'!K26</f>
        <v>0</v>
      </c>
      <c r="L34" s="67"/>
      <c r="M34" s="68"/>
      <c r="N34" s="99">
        <f t="shared" si="0"/>
        <v>0</v>
      </c>
    </row>
    <row r="35" spans="1:14" x14ac:dyDescent="0.35">
      <c r="A35" s="156">
        <f>'Proposed SWaM'!A27</f>
        <v>0</v>
      </c>
      <c r="B35" s="157">
        <f>'Proposed SWaM'!D27</f>
        <v>0</v>
      </c>
      <c r="C35" s="158">
        <f>'Proposed SWaM'!B27</f>
        <v>0</v>
      </c>
      <c r="D35" s="159">
        <f>'Proposed SWaM'!C27</f>
        <v>0</v>
      </c>
      <c r="E35" s="216">
        <f>'Proposed SWaM'!E27</f>
        <v>0</v>
      </c>
      <c r="F35" s="217"/>
      <c r="G35" s="217"/>
      <c r="H35" s="217"/>
      <c r="I35" s="160">
        <f>'Proposed SWaM'!J27</f>
        <v>0</v>
      </c>
      <c r="J35" s="161"/>
      <c r="K35" s="160">
        <f>'Proposed SWaM'!K27</f>
        <v>0</v>
      </c>
      <c r="L35" s="67"/>
      <c r="M35" s="68"/>
      <c r="N35" s="99">
        <f t="shared" si="0"/>
        <v>0</v>
      </c>
    </row>
    <row r="36" spans="1:14" x14ac:dyDescent="0.35">
      <c r="A36" s="156">
        <f>'Proposed SWaM'!A28</f>
        <v>0</v>
      </c>
      <c r="B36" s="157">
        <f>'Proposed SWaM'!D28</f>
        <v>0</v>
      </c>
      <c r="C36" s="158">
        <f>'Proposed SWaM'!B28</f>
        <v>0</v>
      </c>
      <c r="D36" s="159">
        <f>'Proposed SWaM'!C28</f>
        <v>0</v>
      </c>
      <c r="E36" s="216">
        <f>'Proposed SWaM'!E28</f>
        <v>0</v>
      </c>
      <c r="F36" s="217"/>
      <c r="G36" s="217"/>
      <c r="H36" s="217"/>
      <c r="I36" s="160">
        <f>'Proposed SWaM'!J28</f>
        <v>0</v>
      </c>
      <c r="J36" s="161"/>
      <c r="K36" s="160">
        <f>'Proposed SWaM'!K28</f>
        <v>0</v>
      </c>
      <c r="L36" s="67"/>
      <c r="M36" s="68"/>
      <c r="N36" s="99">
        <f t="shared" si="0"/>
        <v>0</v>
      </c>
    </row>
    <row r="37" spans="1:14" x14ac:dyDescent="0.35">
      <c r="A37" s="156">
        <f>'Proposed SWaM'!A29</f>
        <v>0</v>
      </c>
      <c r="B37" s="157">
        <f>'Proposed SWaM'!D29</f>
        <v>0</v>
      </c>
      <c r="C37" s="158">
        <f>'Proposed SWaM'!B29</f>
        <v>0</v>
      </c>
      <c r="D37" s="159">
        <f>'Proposed SWaM'!C29</f>
        <v>0</v>
      </c>
      <c r="E37" s="216">
        <f>'Proposed SWaM'!E29</f>
        <v>0</v>
      </c>
      <c r="F37" s="217"/>
      <c r="G37" s="217"/>
      <c r="H37" s="217"/>
      <c r="I37" s="160">
        <f>'Proposed SWaM'!J29</f>
        <v>0</v>
      </c>
      <c r="J37" s="161"/>
      <c r="K37" s="160">
        <f>'Proposed SWaM'!K29</f>
        <v>0</v>
      </c>
      <c r="L37" s="67"/>
      <c r="M37" s="68"/>
      <c r="N37" s="99">
        <f t="shared" si="0"/>
        <v>0</v>
      </c>
    </row>
    <row r="38" spans="1:14" x14ac:dyDescent="0.35">
      <c r="A38" s="156">
        <f>'Proposed SWaM'!A30</f>
        <v>0</v>
      </c>
      <c r="B38" s="157">
        <f>'Proposed SWaM'!D30</f>
        <v>0</v>
      </c>
      <c r="C38" s="158">
        <f>'Proposed SWaM'!B30</f>
        <v>0</v>
      </c>
      <c r="D38" s="159">
        <f>'Proposed SWaM'!C30</f>
        <v>0</v>
      </c>
      <c r="E38" s="216">
        <f>'Proposed SWaM'!E30</f>
        <v>0</v>
      </c>
      <c r="F38" s="217"/>
      <c r="G38" s="217"/>
      <c r="H38" s="217"/>
      <c r="I38" s="160">
        <f>'Proposed SWaM'!J30</f>
        <v>0</v>
      </c>
      <c r="J38" s="161"/>
      <c r="K38" s="160">
        <f>'Proposed SWaM'!K30</f>
        <v>0</v>
      </c>
      <c r="L38" s="67"/>
      <c r="M38" s="68"/>
      <c r="N38" s="99">
        <f t="shared" si="0"/>
        <v>0</v>
      </c>
    </row>
    <row r="39" spans="1:14" x14ac:dyDescent="0.35">
      <c r="A39" s="156">
        <f>'Proposed SWaM'!A31</f>
        <v>0</v>
      </c>
      <c r="B39" s="157">
        <f>'Proposed SWaM'!D31</f>
        <v>0</v>
      </c>
      <c r="C39" s="158">
        <f>'Proposed SWaM'!B31</f>
        <v>0</v>
      </c>
      <c r="D39" s="159">
        <f>'Proposed SWaM'!C31</f>
        <v>0</v>
      </c>
      <c r="E39" s="216">
        <f>'Proposed SWaM'!E31</f>
        <v>0</v>
      </c>
      <c r="F39" s="217"/>
      <c r="G39" s="217"/>
      <c r="H39" s="217"/>
      <c r="I39" s="160">
        <f>'Proposed SWaM'!J31</f>
        <v>0</v>
      </c>
      <c r="J39" s="161"/>
      <c r="K39" s="160">
        <f>'Proposed SWaM'!K31</f>
        <v>0</v>
      </c>
      <c r="L39" s="67"/>
      <c r="M39" s="68"/>
      <c r="N39" s="99">
        <f t="shared" si="0"/>
        <v>0</v>
      </c>
    </row>
    <row r="40" spans="1:14" x14ac:dyDescent="0.35">
      <c r="A40" s="156">
        <f>'Proposed SWaM'!A32</f>
        <v>0</v>
      </c>
      <c r="B40" s="157">
        <f>'Proposed SWaM'!D32</f>
        <v>0</v>
      </c>
      <c r="C40" s="158">
        <f>'Proposed SWaM'!B32</f>
        <v>0</v>
      </c>
      <c r="D40" s="159">
        <f>'Proposed SWaM'!C32</f>
        <v>0</v>
      </c>
      <c r="E40" s="216">
        <f>'Proposed SWaM'!E32</f>
        <v>0</v>
      </c>
      <c r="F40" s="217"/>
      <c r="G40" s="217"/>
      <c r="H40" s="217"/>
      <c r="I40" s="160">
        <f>'Proposed SWaM'!J32</f>
        <v>0</v>
      </c>
      <c r="J40" s="161"/>
      <c r="K40" s="160">
        <f>'Proposed SWaM'!K32</f>
        <v>0</v>
      </c>
      <c r="L40" s="67"/>
      <c r="M40" s="68"/>
      <c r="N40" s="99">
        <f t="shared" si="0"/>
        <v>0</v>
      </c>
    </row>
    <row r="41" spans="1:14" x14ac:dyDescent="0.35">
      <c r="A41" s="156">
        <f>'Proposed SWaM'!A33</f>
        <v>0</v>
      </c>
      <c r="B41" s="157">
        <f>'Proposed SWaM'!D33</f>
        <v>0</v>
      </c>
      <c r="C41" s="158">
        <f>'Proposed SWaM'!B33</f>
        <v>0</v>
      </c>
      <c r="D41" s="159">
        <f>'Proposed SWaM'!C33</f>
        <v>0</v>
      </c>
      <c r="E41" s="216">
        <f>'Proposed SWaM'!E33</f>
        <v>0</v>
      </c>
      <c r="F41" s="217"/>
      <c r="G41" s="217"/>
      <c r="H41" s="217"/>
      <c r="I41" s="160">
        <f>'Proposed SWaM'!J33</f>
        <v>0</v>
      </c>
      <c r="J41" s="161"/>
      <c r="K41" s="160">
        <f>'Proposed SWaM'!K33</f>
        <v>0</v>
      </c>
      <c r="L41" s="67"/>
      <c r="M41" s="68"/>
      <c r="N41" s="99">
        <f t="shared" si="0"/>
        <v>0</v>
      </c>
    </row>
    <row r="42" spans="1:14" x14ac:dyDescent="0.35">
      <c r="A42" s="156">
        <f>'Proposed SWaM'!A34</f>
        <v>0</v>
      </c>
      <c r="B42" s="157">
        <f>'Proposed SWaM'!D34</f>
        <v>0</v>
      </c>
      <c r="C42" s="158">
        <f>'Proposed SWaM'!B34</f>
        <v>0</v>
      </c>
      <c r="D42" s="159">
        <f>'Proposed SWaM'!C34</f>
        <v>0</v>
      </c>
      <c r="E42" s="216">
        <f>'Proposed SWaM'!E34</f>
        <v>0</v>
      </c>
      <c r="F42" s="217"/>
      <c r="G42" s="217"/>
      <c r="H42" s="217"/>
      <c r="I42" s="160">
        <f>'Proposed SWaM'!J34</f>
        <v>0</v>
      </c>
      <c r="J42" s="161"/>
      <c r="K42" s="160">
        <f>'Proposed SWaM'!K34</f>
        <v>0</v>
      </c>
      <c r="L42" s="67"/>
      <c r="M42" s="68"/>
      <c r="N42" s="99">
        <f t="shared" si="0"/>
        <v>0</v>
      </c>
    </row>
    <row r="43" spans="1:14" x14ac:dyDescent="0.35">
      <c r="A43" s="156">
        <f>'Proposed SWaM'!A35</f>
        <v>0</v>
      </c>
      <c r="B43" s="157">
        <f>'Proposed SWaM'!D35</f>
        <v>0</v>
      </c>
      <c r="C43" s="158">
        <f>'Proposed SWaM'!B35</f>
        <v>0</v>
      </c>
      <c r="D43" s="159">
        <f>'Proposed SWaM'!C35</f>
        <v>0</v>
      </c>
      <c r="E43" s="216">
        <f>'Proposed SWaM'!E35</f>
        <v>0</v>
      </c>
      <c r="F43" s="217"/>
      <c r="G43" s="217"/>
      <c r="H43" s="217"/>
      <c r="I43" s="160">
        <f>'Proposed SWaM'!J35</f>
        <v>0</v>
      </c>
      <c r="J43" s="161"/>
      <c r="K43" s="160">
        <f>'Proposed SWaM'!K35</f>
        <v>0</v>
      </c>
      <c r="L43" s="67"/>
      <c r="M43" s="68"/>
      <c r="N43" s="99">
        <f t="shared" si="0"/>
        <v>0</v>
      </c>
    </row>
    <row r="44" spans="1:14" x14ac:dyDescent="0.35">
      <c r="A44" s="156">
        <f>'Proposed SWaM'!A36</f>
        <v>0</v>
      </c>
      <c r="B44" s="157">
        <f>'Proposed SWaM'!D36</f>
        <v>0</v>
      </c>
      <c r="C44" s="158">
        <f>'Proposed SWaM'!B36</f>
        <v>0</v>
      </c>
      <c r="D44" s="159">
        <f>'Proposed SWaM'!C36</f>
        <v>0</v>
      </c>
      <c r="E44" s="216">
        <f>'Proposed SWaM'!E36</f>
        <v>0</v>
      </c>
      <c r="F44" s="217"/>
      <c r="G44" s="217"/>
      <c r="H44" s="217"/>
      <c r="I44" s="160">
        <f>'Proposed SWaM'!J36</f>
        <v>0</v>
      </c>
      <c r="J44" s="161"/>
      <c r="K44" s="160">
        <f>'Proposed SWaM'!K36</f>
        <v>0</v>
      </c>
      <c r="L44" s="67"/>
      <c r="M44" s="68"/>
      <c r="N44" s="99">
        <f t="shared" si="0"/>
        <v>0</v>
      </c>
    </row>
    <row r="45" spans="1:14" x14ac:dyDescent="0.35">
      <c r="A45" s="156">
        <f>'Proposed SWaM'!A37</f>
        <v>0</v>
      </c>
      <c r="B45" s="157">
        <f>'Proposed SWaM'!D37</f>
        <v>0</v>
      </c>
      <c r="C45" s="158">
        <f>'Proposed SWaM'!B37</f>
        <v>0</v>
      </c>
      <c r="D45" s="159">
        <f>'Proposed SWaM'!C37</f>
        <v>0</v>
      </c>
      <c r="E45" s="216">
        <f>'Proposed SWaM'!E37</f>
        <v>0</v>
      </c>
      <c r="F45" s="217"/>
      <c r="G45" s="217"/>
      <c r="H45" s="217"/>
      <c r="I45" s="160">
        <f>'Proposed SWaM'!J37</f>
        <v>0</v>
      </c>
      <c r="J45" s="161"/>
      <c r="K45" s="160">
        <f>'Proposed SWaM'!K37</f>
        <v>0</v>
      </c>
      <c r="L45" s="67"/>
      <c r="M45" s="68"/>
      <c r="N45" s="99">
        <f t="shared" si="0"/>
        <v>0</v>
      </c>
    </row>
    <row r="46" spans="1:14" x14ac:dyDescent="0.35">
      <c r="A46" s="156">
        <f>'Proposed SWaM'!A38</f>
        <v>0</v>
      </c>
      <c r="B46" s="157">
        <f>'Proposed SWaM'!D38</f>
        <v>0</v>
      </c>
      <c r="C46" s="158">
        <f>'Proposed SWaM'!B38</f>
        <v>0</v>
      </c>
      <c r="D46" s="159">
        <f>'Proposed SWaM'!C38</f>
        <v>0</v>
      </c>
      <c r="E46" s="216">
        <f>'Proposed SWaM'!E38</f>
        <v>0</v>
      </c>
      <c r="F46" s="217"/>
      <c r="G46" s="217"/>
      <c r="H46" s="217"/>
      <c r="I46" s="160">
        <f>'Proposed SWaM'!J38</f>
        <v>0</v>
      </c>
      <c r="J46" s="161"/>
      <c r="K46" s="160">
        <f>'Proposed SWaM'!K38</f>
        <v>0</v>
      </c>
      <c r="L46" s="67"/>
      <c r="M46" s="68"/>
      <c r="N46" s="99">
        <f t="shared" si="0"/>
        <v>0</v>
      </c>
    </row>
    <row r="47" spans="1:14" x14ac:dyDescent="0.35">
      <c r="A47" s="223" t="s">
        <v>74</v>
      </c>
      <c r="B47" s="224"/>
      <c r="C47" s="224"/>
      <c r="D47" s="224"/>
      <c r="E47" s="224"/>
      <c r="F47" s="224"/>
      <c r="G47" s="224"/>
      <c r="H47" s="224"/>
      <c r="I47" s="224"/>
      <c r="J47" s="224"/>
      <c r="K47" s="224"/>
      <c r="L47" s="224"/>
      <c r="M47" s="224"/>
      <c r="N47" s="224"/>
    </row>
    <row r="48" spans="1:14" x14ac:dyDescent="0.35">
      <c r="A48" s="56"/>
      <c r="B48" s="60"/>
      <c r="C48" s="61"/>
      <c r="D48" s="63"/>
      <c r="E48" s="225"/>
      <c r="F48" s="226"/>
      <c r="G48" s="226"/>
      <c r="H48" s="227"/>
      <c r="I48" s="66"/>
      <c r="J48" s="60"/>
      <c r="K48" s="66"/>
      <c r="L48" s="68"/>
      <c r="M48" s="68"/>
      <c r="N48" s="100">
        <v>0</v>
      </c>
    </row>
    <row r="49" spans="1:14" x14ac:dyDescent="0.35">
      <c r="A49" s="56"/>
      <c r="B49" s="60"/>
      <c r="C49" s="61"/>
      <c r="D49" s="63"/>
      <c r="E49" s="225"/>
      <c r="F49" s="226"/>
      <c r="G49" s="226"/>
      <c r="H49" s="227"/>
      <c r="I49" s="66"/>
      <c r="J49" s="60"/>
      <c r="K49" s="66"/>
      <c r="L49" s="68"/>
      <c r="M49" s="68"/>
      <c r="N49" s="100">
        <v>0</v>
      </c>
    </row>
    <row r="50" spans="1:14" x14ac:dyDescent="0.35">
      <c r="A50" s="56"/>
      <c r="B50" s="60"/>
      <c r="C50" s="61"/>
      <c r="D50" s="63"/>
      <c r="E50" s="225"/>
      <c r="F50" s="226"/>
      <c r="G50" s="226"/>
      <c r="H50" s="227"/>
      <c r="I50" s="66"/>
      <c r="J50" s="60"/>
      <c r="K50" s="66"/>
      <c r="L50" s="68"/>
      <c r="M50" s="68"/>
      <c r="N50" s="100">
        <v>0</v>
      </c>
    </row>
    <row r="51" spans="1:14" x14ac:dyDescent="0.35">
      <c r="A51" s="56"/>
      <c r="B51" s="60"/>
      <c r="C51" s="61"/>
      <c r="D51" s="63"/>
      <c r="E51" s="225"/>
      <c r="F51" s="226"/>
      <c r="G51" s="226"/>
      <c r="H51" s="227"/>
      <c r="I51" s="66"/>
      <c r="J51" s="60"/>
      <c r="K51" s="66"/>
      <c r="L51" s="68"/>
      <c r="M51" s="68"/>
      <c r="N51" s="100">
        <v>0</v>
      </c>
    </row>
    <row r="52" spans="1:14" x14ac:dyDescent="0.35">
      <c r="A52" s="228"/>
      <c r="B52" s="229"/>
      <c r="C52" s="229"/>
      <c r="D52" s="229"/>
      <c r="E52" s="229"/>
      <c r="F52" s="229"/>
      <c r="G52" s="229"/>
      <c r="H52" s="229"/>
      <c r="I52" s="229"/>
      <c r="J52" s="229"/>
      <c r="K52" s="229"/>
      <c r="L52" s="229"/>
      <c r="M52" s="229"/>
      <c r="N52" s="230"/>
    </row>
    <row r="53" spans="1:14" x14ac:dyDescent="0.35">
      <c r="A53" s="240"/>
      <c r="B53" s="240"/>
      <c r="C53" s="240"/>
      <c r="D53" s="240"/>
      <c r="E53" s="240"/>
      <c r="F53" s="240"/>
      <c r="G53" s="240"/>
      <c r="H53" s="240"/>
      <c r="I53" s="240"/>
      <c r="J53" s="240"/>
      <c r="K53" s="240"/>
      <c r="L53" s="241" t="s">
        <v>75</v>
      </c>
      <c r="M53" s="70"/>
      <c r="N53" s="57"/>
    </row>
    <row r="54" spans="1:14" ht="12.65" customHeight="1" x14ac:dyDescent="0.35">
      <c r="A54" s="57"/>
      <c r="B54" s="57"/>
      <c r="C54" s="57"/>
      <c r="D54" s="57"/>
      <c r="E54" s="65"/>
      <c r="F54" s="65"/>
      <c r="G54" s="65"/>
      <c r="H54" s="65"/>
      <c r="I54" s="65"/>
      <c r="J54" s="242" t="s">
        <v>76</v>
      </c>
      <c r="K54" s="242"/>
      <c r="L54" s="241"/>
      <c r="M54" s="62" t="s">
        <v>92</v>
      </c>
      <c r="N54" s="57"/>
    </row>
    <row r="55" spans="1:14" ht="12.65" customHeight="1" thickBot="1" x14ac:dyDescent="0.4">
      <c r="A55" s="58"/>
      <c r="B55" s="58"/>
      <c r="C55" s="58"/>
      <c r="D55" s="58"/>
      <c r="E55" s="58" t="s">
        <v>77</v>
      </c>
      <c r="F55" s="58"/>
      <c r="G55" s="58"/>
      <c r="H55" s="58"/>
      <c r="I55" s="58"/>
      <c r="J55" s="243">
        <f>SUM(M14:M46)</f>
        <v>333</v>
      </c>
      <c r="K55" s="244"/>
      <c r="L55" s="101" t="e">
        <f>J55/I9</f>
        <v>#DIV/0!</v>
      </c>
      <c r="M55" s="62" t="s">
        <v>78</v>
      </c>
      <c r="N55" s="57"/>
    </row>
    <row r="56" spans="1:14" ht="12.65" customHeight="1" thickBot="1" x14ac:dyDescent="0.4">
      <c r="A56" s="58"/>
      <c r="B56" s="58"/>
      <c r="C56" s="58"/>
      <c r="D56" s="58"/>
      <c r="E56" s="58" t="s">
        <v>79</v>
      </c>
      <c r="F56" s="58"/>
      <c r="G56" s="58"/>
      <c r="H56" s="58"/>
      <c r="I56" s="58"/>
      <c r="J56" s="245">
        <f>SUM(N14:N46)</f>
        <v>5211</v>
      </c>
      <c r="K56" s="246"/>
      <c r="L56" s="102" t="e">
        <f>J56/I9</f>
        <v>#DIV/0!</v>
      </c>
      <c r="M56" s="103"/>
      <c r="N56" s="57"/>
    </row>
    <row r="57" spans="1:14" ht="12.65" customHeight="1" thickBot="1" x14ac:dyDescent="0.4">
      <c r="A57" s="58"/>
      <c r="B57" s="58"/>
      <c r="C57" s="62"/>
      <c r="D57" s="62"/>
      <c r="E57" s="104" t="s">
        <v>89</v>
      </c>
      <c r="F57" s="104"/>
      <c r="G57" s="104"/>
      <c r="H57" s="104"/>
      <c r="I57" s="104"/>
      <c r="J57" s="222">
        <f>SUMIF(B14:B46,"S", N14:N46)</f>
        <v>0</v>
      </c>
      <c r="K57" s="222"/>
      <c r="L57" s="105" t="e">
        <f>J57/I9</f>
        <v>#DIV/0!</v>
      </c>
      <c r="M57" s="106">
        <v>0.3</v>
      </c>
      <c r="N57" s="57"/>
    </row>
    <row r="58" spans="1:14" ht="12.65" customHeight="1" thickBot="1" x14ac:dyDescent="0.4">
      <c r="A58" s="58"/>
      <c r="B58" s="58"/>
      <c r="C58" s="62"/>
      <c r="D58" s="62"/>
      <c r="E58" s="58" t="s">
        <v>90</v>
      </c>
      <c r="F58" s="58"/>
      <c r="G58" s="58"/>
      <c r="H58" s="58"/>
      <c r="I58" s="58"/>
      <c r="J58" s="107">
        <v>0</v>
      </c>
      <c r="K58" s="107">
        <f>SUMIF(B14:B46,"W", N14:N46)</f>
        <v>0</v>
      </c>
      <c r="L58" s="108" t="e">
        <f>K58/I9</f>
        <v>#DIV/0!</v>
      </c>
      <c r="M58" s="109">
        <v>0.12</v>
      </c>
      <c r="N58" s="57"/>
    </row>
    <row r="59" spans="1:14" ht="12.65" customHeight="1" thickBot="1" x14ac:dyDescent="0.4">
      <c r="A59" s="58"/>
      <c r="B59" s="58"/>
      <c r="C59" s="117"/>
      <c r="D59" s="117"/>
      <c r="E59" s="58" t="s">
        <v>94</v>
      </c>
      <c r="F59" s="58"/>
      <c r="G59" s="58"/>
      <c r="H59" s="58"/>
      <c r="I59" s="58"/>
      <c r="J59" s="107"/>
      <c r="K59" s="107">
        <f>SUMIF(B14:B46,"O",N14:N46)</f>
        <v>0</v>
      </c>
      <c r="L59" s="108" t="e">
        <f>K59/I9</f>
        <v>#DIV/0!</v>
      </c>
      <c r="M59" s="109">
        <v>0.02</v>
      </c>
      <c r="N59" s="57"/>
    </row>
    <row r="60" spans="1:14" ht="12.65" customHeight="1" thickBot="1" x14ac:dyDescent="0.4">
      <c r="A60" s="58"/>
      <c r="B60" s="58"/>
      <c r="C60" s="62"/>
      <c r="D60" s="62"/>
      <c r="E60" s="104" t="s">
        <v>91</v>
      </c>
      <c r="F60" s="104"/>
      <c r="G60" s="104"/>
      <c r="H60" s="104"/>
      <c r="I60" s="104"/>
      <c r="J60" s="235">
        <f>SUMIF(B14:B46,"M", N14:N46)</f>
        <v>0</v>
      </c>
      <c r="K60" s="235">
        <f t="shared" ref="K60" si="1">SUMIF(B16:B48,"W", N16:N48)</f>
        <v>0</v>
      </c>
      <c r="L60" s="105" t="e">
        <f>K60/I9</f>
        <v>#DIV/0!</v>
      </c>
      <c r="M60" s="110">
        <v>0.06</v>
      </c>
      <c r="N60" s="57"/>
    </row>
    <row r="61" spans="1:14" ht="12.65" customHeight="1" thickBot="1" x14ac:dyDescent="0.4">
      <c r="A61" s="58"/>
      <c r="B61" s="58"/>
      <c r="C61" s="58"/>
      <c r="D61" s="58"/>
      <c r="E61" s="58" t="s">
        <v>80</v>
      </c>
      <c r="F61" s="58"/>
      <c r="G61" s="58"/>
      <c r="H61" s="58"/>
      <c r="I61" s="58"/>
      <c r="J61" s="236"/>
      <c r="K61" s="236"/>
      <c r="L61" s="111" t="e">
        <f>SUM(L57:L60)</f>
        <v>#DIV/0!</v>
      </c>
      <c r="M61" s="120">
        <f>SUM(M57:M60)</f>
        <v>0.5</v>
      </c>
      <c r="N61" s="57"/>
    </row>
    <row r="62" spans="1:14" ht="24" customHeight="1" x14ac:dyDescent="0.35">
      <c r="A62" s="237" t="s">
        <v>81</v>
      </c>
      <c r="B62" s="237"/>
      <c r="C62" s="237"/>
      <c r="D62" s="237"/>
      <c r="E62" s="237"/>
      <c r="F62" s="237"/>
      <c r="G62" s="237"/>
      <c r="H62" s="237"/>
      <c r="I62" s="237"/>
      <c r="J62" s="237"/>
      <c r="K62" s="237"/>
      <c r="L62" s="237"/>
      <c r="M62" s="237"/>
      <c r="N62" s="237"/>
    </row>
    <row r="63" spans="1:14" ht="21" customHeight="1" x14ac:dyDescent="0.35">
      <c r="A63" s="238" t="s">
        <v>82</v>
      </c>
      <c r="B63" s="238"/>
      <c r="C63" s="238"/>
      <c r="D63" s="238"/>
      <c r="E63" s="238"/>
      <c r="F63" s="238"/>
      <c r="G63" s="238"/>
      <c r="H63" s="238"/>
      <c r="I63" s="238"/>
      <c r="J63" s="238"/>
      <c r="K63" s="238"/>
      <c r="L63" s="238"/>
      <c r="M63" s="238"/>
      <c r="N63" s="238"/>
    </row>
    <row r="64" spans="1:14" x14ac:dyDescent="0.35">
      <c r="A64" s="112" t="s">
        <v>83</v>
      </c>
      <c r="B64" s="113"/>
      <c r="C64" s="113"/>
      <c r="D64" s="113"/>
      <c r="E64" s="113"/>
      <c r="F64" s="113"/>
      <c r="G64" s="113"/>
      <c r="H64" s="113"/>
      <c r="I64" s="113"/>
      <c r="J64" s="113"/>
      <c r="K64" s="113"/>
      <c r="L64" s="113"/>
      <c r="M64" s="113"/>
      <c r="N64" s="113"/>
    </row>
    <row r="65" spans="1:14" ht="15" thickBot="1" x14ac:dyDescent="0.4">
      <c r="A65" s="114"/>
      <c r="B65" s="114"/>
      <c r="C65" s="114"/>
      <c r="D65" s="114"/>
      <c r="E65" s="114"/>
      <c r="F65" s="114"/>
      <c r="G65" s="114"/>
      <c r="H65" s="114"/>
      <c r="I65" s="114"/>
      <c r="J65" s="114"/>
      <c r="K65" s="115" t="s">
        <v>23</v>
      </c>
      <c r="L65" s="239"/>
      <c r="M65" s="239"/>
      <c r="N65" s="57"/>
    </row>
    <row r="66" spans="1:14" x14ac:dyDescent="0.35">
      <c r="A66" s="116" t="s">
        <v>84</v>
      </c>
      <c r="B66" s="57"/>
      <c r="C66" s="57"/>
      <c r="D66" s="57"/>
      <c r="E66" s="57"/>
      <c r="F66" s="57"/>
      <c r="G66" s="57"/>
      <c r="H66" s="57"/>
      <c r="I66" s="57"/>
      <c r="J66" s="57"/>
      <c r="K66" s="57"/>
      <c r="L66" s="57"/>
      <c r="M66" s="57"/>
      <c r="N66" s="57"/>
    </row>
    <row r="67" spans="1:14" ht="15" thickBot="1" x14ac:dyDescent="0.4">
      <c r="A67" s="239"/>
      <c r="B67" s="239"/>
      <c r="C67" s="239"/>
      <c r="D67" s="239"/>
      <c r="E67" s="114"/>
      <c r="F67" s="239"/>
      <c r="G67" s="239"/>
      <c r="H67" s="239"/>
      <c r="I67" s="239"/>
      <c r="J67" s="114"/>
      <c r="K67" s="115" t="s">
        <v>85</v>
      </c>
      <c r="L67" s="239"/>
      <c r="M67" s="239"/>
      <c r="N67" s="57"/>
    </row>
    <row r="68" spans="1:14" x14ac:dyDescent="0.35">
      <c r="A68" s="116" t="s">
        <v>86</v>
      </c>
      <c r="B68" s="57"/>
      <c r="C68" s="57"/>
      <c r="D68" s="57"/>
      <c r="E68" s="57"/>
      <c r="F68" s="231" t="s">
        <v>87</v>
      </c>
      <c r="G68" s="231"/>
      <c r="H68" s="231"/>
      <c r="I68" s="231"/>
      <c r="J68" s="57"/>
      <c r="K68" s="57"/>
      <c r="L68" s="57"/>
      <c r="M68" s="57"/>
      <c r="N68" s="57"/>
    </row>
    <row r="69" spans="1:14" x14ac:dyDescent="0.35">
      <c r="A69" s="232" t="s">
        <v>88</v>
      </c>
      <c r="B69" s="232"/>
      <c r="C69" s="232"/>
      <c r="D69" s="232"/>
      <c r="E69" s="232"/>
      <c r="F69" s="232"/>
      <c r="G69" s="232"/>
      <c r="H69" s="232"/>
      <c r="I69" s="232"/>
      <c r="J69" s="232"/>
      <c r="K69" s="232"/>
      <c r="L69" s="232"/>
      <c r="M69" s="232"/>
      <c r="N69" s="232"/>
    </row>
  </sheetData>
  <sheetProtection sheet="1" objects="1" scenarios="1"/>
  <mergeCells count="71">
    <mergeCell ref="F68:I68"/>
    <mergeCell ref="A69:N69"/>
    <mergeCell ref="I9:M9"/>
    <mergeCell ref="J60:K60"/>
    <mergeCell ref="J61:K61"/>
    <mergeCell ref="A62:N62"/>
    <mergeCell ref="A63:N63"/>
    <mergeCell ref="L65:M65"/>
    <mergeCell ref="A67:D67"/>
    <mergeCell ref="F67:I67"/>
    <mergeCell ref="L67:M67"/>
    <mergeCell ref="A53:K53"/>
    <mergeCell ref="L53:L54"/>
    <mergeCell ref="J54:K54"/>
    <mergeCell ref="J55:K55"/>
    <mergeCell ref="J56:K56"/>
    <mergeCell ref="J57:K57"/>
    <mergeCell ref="A47:N47"/>
    <mergeCell ref="E48:H48"/>
    <mergeCell ref="E49:H49"/>
    <mergeCell ref="E50:H50"/>
    <mergeCell ref="E51:H51"/>
    <mergeCell ref="A52:N52"/>
    <mergeCell ref="E46:H46"/>
    <mergeCell ref="E35:H35"/>
    <mergeCell ref="E36:H36"/>
    <mergeCell ref="E37:H37"/>
    <mergeCell ref="E38:H38"/>
    <mergeCell ref="E39:H39"/>
    <mergeCell ref="E40:H40"/>
    <mergeCell ref="E41:H41"/>
    <mergeCell ref="E42:H42"/>
    <mergeCell ref="E43:H43"/>
    <mergeCell ref="E44:H44"/>
    <mergeCell ref="E45:H45"/>
    <mergeCell ref="E34:H34"/>
    <mergeCell ref="E23:H23"/>
    <mergeCell ref="E24:H24"/>
    <mergeCell ref="E25:H25"/>
    <mergeCell ref="E26:H26"/>
    <mergeCell ref="E27:H27"/>
    <mergeCell ref="E28:H28"/>
    <mergeCell ref="E29:H29"/>
    <mergeCell ref="E30:H30"/>
    <mergeCell ref="E31:H31"/>
    <mergeCell ref="E32:H32"/>
    <mergeCell ref="E33:H33"/>
    <mergeCell ref="E22:H22"/>
    <mergeCell ref="E11:H11"/>
    <mergeCell ref="I11:J11"/>
    <mergeCell ref="E13:H13"/>
    <mergeCell ref="E14:H14"/>
    <mergeCell ref="E15:H15"/>
    <mergeCell ref="E16:H16"/>
    <mergeCell ref="E17:H17"/>
    <mergeCell ref="E18:H18"/>
    <mergeCell ref="E19:H19"/>
    <mergeCell ref="E20:H20"/>
    <mergeCell ref="E21:H21"/>
    <mergeCell ref="E12:H12"/>
    <mergeCell ref="I13:J13"/>
    <mergeCell ref="F6:M6"/>
    <mergeCell ref="F7:M7"/>
    <mergeCell ref="F8:M8"/>
    <mergeCell ref="F9:H9"/>
    <mergeCell ref="E10:H10"/>
    <mergeCell ref="A1:M1"/>
    <mergeCell ref="J3:K3"/>
    <mergeCell ref="B4:D4"/>
    <mergeCell ref="G4:I4"/>
    <mergeCell ref="F5:M5"/>
  </mergeCells>
  <conditionalFormatting sqref="N48:N51 N14:N46">
    <cfRule type="cellIs" dxfId="2" priority="4" stopIfTrue="1" operator="equal">
      <formula>0</formula>
    </cfRule>
  </conditionalFormatting>
  <conditionalFormatting sqref="K48:K51 A48:E51 I48:I51 A15:A47 A14:I46 K14:K46">
    <cfRule type="cellIs" dxfId="1" priority="3" stopIfTrue="1" operator="lessThanOrEqual">
      <formula>0</formula>
    </cfRule>
  </conditionalFormatting>
  <conditionalFormatting sqref="F5:M7">
    <cfRule type="cellIs" dxfId="0" priority="2" stopIfTrue="1" operator="lessThanOrEqual">
      <formula>0</formula>
    </cfRule>
  </conditionalFormatting>
  <dataValidations count="1">
    <dataValidation type="list" allowBlank="1" showInputMessage="1" showErrorMessage="1" sqref="F8:M8" xr:uid="{00000000-0002-0000-0200-000000000000}">
      <formula1>"College of William and Mary, Virginia Institute of Marine Science"</formula1>
    </dataValidation>
  </dataValidation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Proposed SWaM</vt:lpstr>
      <vt:lpstr>Monthly SWaM Report</vt:lpstr>
      <vt:lpstr>'Monthly SWaM Report'!Print_Area</vt:lpstr>
      <vt:lpstr>'Proposed SWaM'!Print_Area</vt:lpstr>
    </vt:vector>
  </TitlesOfParts>
  <Company>College of William and Mary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Breisch, Brittney</dc:creator>
  <cp:lastModifiedBy>Rodriguez, Juan</cp:lastModifiedBy>
  <cp:lastPrinted>2019-10-01T18:13:26Z</cp:lastPrinted>
  <dcterms:created xsi:type="dcterms:W3CDTF">2019-04-03T11:53:57Z</dcterms:created>
  <dcterms:modified xsi:type="dcterms:W3CDTF">2022-07-26T14:41:29Z</dcterms:modified>
</cp:coreProperties>
</file>