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wmedu.sharepoint.com/sites/KECK-KeckLab/Shared Documents/General/CCA/Data/xls for web/"/>
    </mc:Choice>
  </mc:AlternateContent>
  <xr:revisionPtr revIDLastSave="66" documentId="8_{B9C8EE96-7C21-4CB8-B170-F0564BE9A6E1}" xr6:coauthVersionLast="47" xr6:coauthVersionMax="47" xr10:uidLastSave="{856E1296-A307-47C8-8AF0-A1DE60E0ADA8}"/>
  <bookViews>
    <workbookView xWindow="28680" yWindow="-120" windowWidth="29040" windowHeight="17520" xr2:uid="{00000000-000D-0000-FFFF-FFFF00000000}"/>
  </bookViews>
  <sheets>
    <sheet name="Oct 2004-July 2026" sheetId="1" r:id="rId1"/>
  </sheets>
  <definedNames>
    <definedName name="_xlnm._FilterDatabase" localSheetId="0" hidden="1">'Oct 2004-July 2026'!$A$1:$AS$2054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102" i="1" l="1"/>
  <c r="P2101" i="1"/>
  <c r="P2100" i="1"/>
  <c r="P2099" i="1"/>
  <c r="P2097" i="1"/>
  <c r="P2094" i="1"/>
  <c r="P2093" i="1"/>
  <c r="P2092" i="1"/>
  <c r="P2091" i="1"/>
  <c r="P2088" i="1"/>
  <c r="P2087" i="1"/>
  <c r="P2086" i="1"/>
  <c r="P2085" i="1"/>
  <c r="P2084" i="1"/>
  <c r="P2083" i="1"/>
  <c r="P2081" i="1"/>
  <c r="P2080" i="1"/>
  <c r="P2079" i="1"/>
  <c r="P2078" i="1"/>
  <c r="P2077" i="1"/>
  <c r="P2076" i="1"/>
  <c r="P2075" i="1"/>
  <c r="P2074" i="1"/>
  <c r="P2073" i="1"/>
  <c r="P2071" i="1"/>
  <c r="P2070" i="1"/>
  <c r="P2069" i="1"/>
  <c r="P2068" i="1"/>
  <c r="P2067" i="1"/>
  <c r="P2066" i="1"/>
  <c r="P2064" i="1"/>
  <c r="P2063" i="1"/>
  <c r="P2062" i="1"/>
  <c r="P2061" i="1"/>
  <c r="P2060" i="1"/>
  <c r="P2059" i="1"/>
  <c r="P2057" i="1"/>
  <c r="P2056" i="1"/>
  <c r="P2055" i="1"/>
  <c r="P2030" i="1"/>
  <c r="P2029" i="1"/>
  <c r="P2028" i="1"/>
  <c r="P2027" i="1"/>
  <c r="P2026" i="1"/>
  <c r="P2025" i="1"/>
  <c r="P2023" i="1"/>
  <c r="P2022" i="1"/>
  <c r="P2021" i="1"/>
  <c r="P2020" i="1"/>
  <c r="P2019" i="1"/>
  <c r="P2018" i="1"/>
  <c r="P2017" i="1"/>
  <c r="P2016" i="1"/>
  <c r="P2015" i="1"/>
  <c r="P2014" i="1"/>
  <c r="P2013" i="1"/>
  <c r="P2012" i="1"/>
  <c r="P2011" i="1"/>
  <c r="P2010" i="1"/>
  <c r="P2009" i="1"/>
  <c r="P2008" i="1"/>
  <c r="P2007" i="1"/>
  <c r="P2006" i="1"/>
  <c r="P2005" i="1"/>
  <c r="P2004" i="1"/>
  <c r="P2003" i="1"/>
  <c r="P2002" i="1"/>
  <c r="P2001" i="1"/>
  <c r="P1999" i="1"/>
  <c r="P1998" i="1"/>
  <c r="P1997" i="1"/>
  <c r="P1996" i="1"/>
  <c r="P1995" i="1"/>
  <c r="P1994" i="1"/>
  <c r="P1993" i="1"/>
  <c r="P1992" i="1"/>
  <c r="P1991" i="1"/>
  <c r="P1990" i="1"/>
  <c r="P1989" i="1"/>
  <c r="P1988" i="1"/>
  <c r="P1987" i="1"/>
  <c r="P1986" i="1"/>
  <c r="P1985" i="1"/>
  <c r="P1984" i="1"/>
  <c r="P1983" i="1"/>
  <c r="P1982" i="1"/>
  <c r="P1981" i="1"/>
  <c r="P1980" i="1"/>
  <c r="P1979" i="1"/>
  <c r="P1978" i="1"/>
  <c r="P1977" i="1"/>
  <c r="P1975" i="1"/>
  <c r="P1974" i="1"/>
  <c r="P1973" i="1"/>
  <c r="P1972" i="1"/>
  <c r="P1971" i="1"/>
  <c r="P1970" i="1"/>
  <c r="P1969" i="1"/>
  <c r="P1968" i="1"/>
  <c r="P1967" i="1"/>
  <c r="P1966" i="1"/>
  <c r="P1965" i="1"/>
  <c r="P1964" i="1"/>
  <c r="P1963" i="1"/>
  <c r="P1962" i="1"/>
  <c r="P1961" i="1"/>
  <c r="P1960" i="1"/>
  <c r="P1959" i="1"/>
  <c r="P1934" i="1"/>
  <c r="P1933" i="1"/>
  <c r="P1932" i="1"/>
  <c r="P1931" i="1"/>
  <c r="P1930" i="1"/>
  <c r="P1929" i="1"/>
  <c r="P1927" i="1"/>
  <c r="P1926" i="1"/>
  <c r="P1925" i="1"/>
  <c r="P1924" i="1"/>
  <c r="P1923" i="1"/>
  <c r="P1922" i="1"/>
  <c r="P1921" i="1"/>
  <c r="P1920" i="1"/>
  <c r="P1919" i="1"/>
  <c r="P1918" i="1"/>
  <c r="P1917" i="1"/>
  <c r="P1916" i="1"/>
  <c r="P1915" i="1"/>
  <c r="P1914" i="1"/>
  <c r="P1913" i="1"/>
  <c r="P1912" i="1"/>
  <c r="P1911" i="1"/>
  <c r="P1814" i="1"/>
  <c r="P1813" i="1"/>
  <c r="P1812" i="1"/>
  <c r="P1811" i="1"/>
  <c r="P1810" i="1"/>
  <c r="P1809" i="1"/>
  <c r="P1808" i="1"/>
  <c r="P1807" i="1"/>
  <c r="P1806" i="1"/>
  <c r="P1805" i="1"/>
  <c r="P1804" i="1"/>
  <c r="P1803" i="1"/>
  <c r="P1802" i="1"/>
  <c r="P1801" i="1"/>
  <c r="P1800" i="1"/>
  <c r="P1799" i="1"/>
  <c r="P1798" i="1"/>
  <c r="P1797" i="1"/>
  <c r="P1796" i="1"/>
  <c r="P1795" i="1"/>
  <c r="P1794" i="1"/>
  <c r="P1793" i="1"/>
  <c r="P1792" i="1"/>
  <c r="P1791" i="1"/>
  <c r="P1790" i="1"/>
  <c r="P1789" i="1"/>
  <c r="P1788" i="1"/>
  <c r="P1787" i="1"/>
  <c r="P1786" i="1"/>
  <c r="P1785" i="1"/>
  <c r="P1784" i="1"/>
  <c r="P1783" i="1"/>
  <c r="P1782" i="1"/>
  <c r="P1781" i="1"/>
  <c r="P1780" i="1"/>
  <c r="P1779" i="1"/>
  <c r="P1778" i="1"/>
  <c r="P1777" i="1"/>
  <c r="P1776" i="1"/>
  <c r="P1775" i="1"/>
  <c r="P1774" i="1"/>
  <c r="P1773" i="1"/>
  <c r="P1772" i="1"/>
  <c r="P1771" i="1"/>
  <c r="P1770" i="1"/>
  <c r="P1769" i="1"/>
  <c r="P1768" i="1"/>
  <c r="P1767" i="1"/>
  <c r="P1742" i="1"/>
  <c r="P1741" i="1"/>
  <c r="P1740" i="1"/>
  <c r="P1739" i="1"/>
  <c r="P1738" i="1"/>
  <c r="P1737" i="1"/>
  <c r="P1736" i="1"/>
  <c r="P1735" i="1"/>
  <c r="P1734" i="1"/>
  <c r="P1733" i="1"/>
  <c r="P1732" i="1"/>
  <c r="P1731" i="1"/>
  <c r="P1730" i="1"/>
  <c r="P1729" i="1"/>
  <c r="P1728" i="1"/>
  <c r="P1727" i="1"/>
  <c r="P1726" i="1"/>
  <c r="P1725" i="1"/>
  <c r="P1724" i="1"/>
  <c r="P1723" i="1"/>
  <c r="P1722" i="1"/>
  <c r="P1721" i="1"/>
  <c r="P1720" i="1"/>
  <c r="P1719" i="1"/>
  <c r="P1718" i="1"/>
  <c r="P1717" i="1"/>
  <c r="P1716" i="1"/>
  <c r="P1715" i="1"/>
  <c r="P1714" i="1"/>
  <c r="P1713" i="1"/>
  <c r="P1712" i="1"/>
  <c r="P1711" i="1"/>
  <c r="P1710" i="1"/>
  <c r="P1709" i="1"/>
  <c r="P1708" i="1"/>
  <c r="P1707" i="1"/>
  <c r="P1705" i="1"/>
  <c r="P1704" i="1"/>
  <c r="P1703" i="1"/>
  <c r="P1702" i="1"/>
  <c r="P1701" i="1"/>
  <c r="P1700" i="1"/>
  <c r="P1699" i="1"/>
  <c r="P1698" i="1"/>
  <c r="P1697" i="1"/>
  <c r="P1696" i="1"/>
  <c r="P1695" i="1"/>
  <c r="P1694" i="1"/>
  <c r="P1693" i="1"/>
  <c r="P1692" i="1"/>
  <c r="P1691" i="1"/>
  <c r="P1690" i="1"/>
  <c r="P1689" i="1"/>
  <c r="P1688" i="1"/>
  <c r="P1687" i="1"/>
  <c r="P1686" i="1"/>
  <c r="P1685" i="1"/>
  <c r="P1684" i="1"/>
  <c r="P1683" i="1"/>
  <c r="P1682" i="1"/>
  <c r="P1681" i="1"/>
  <c r="P1680" i="1"/>
  <c r="P1679" i="1"/>
  <c r="P1678" i="1"/>
  <c r="P1677" i="1"/>
  <c r="P1676" i="1"/>
  <c r="P1675" i="1"/>
  <c r="P1674" i="1"/>
  <c r="P1673" i="1"/>
  <c r="P1672" i="1"/>
  <c r="P1671" i="1"/>
  <c r="P1670" i="1"/>
  <c r="P1669" i="1"/>
  <c r="P1668" i="1"/>
  <c r="P1667" i="1"/>
  <c r="P1666" i="1"/>
  <c r="P1665" i="1"/>
  <c r="P1664" i="1"/>
  <c r="P1663" i="1"/>
  <c r="P1662" i="1"/>
  <c r="P1661" i="1"/>
  <c r="P1660" i="1"/>
  <c r="P1659" i="1"/>
  <c r="P1658" i="1"/>
  <c r="P1657" i="1"/>
  <c r="P1656" i="1"/>
  <c r="P1655" i="1"/>
  <c r="P1654" i="1"/>
  <c r="P1653" i="1"/>
  <c r="P1652" i="1"/>
  <c r="P1651" i="1"/>
  <c r="P1650" i="1"/>
  <c r="P1649" i="1"/>
  <c r="P1648" i="1"/>
  <c r="P1647" i="1"/>
  <c r="P1646" i="1"/>
  <c r="P1645" i="1"/>
  <c r="P1644" i="1"/>
  <c r="P1643" i="1"/>
  <c r="P1641" i="1"/>
  <c r="P1640" i="1"/>
  <c r="P1638" i="1"/>
  <c r="P1637" i="1"/>
  <c r="P1636" i="1"/>
  <c r="P1635" i="1"/>
  <c r="P1634" i="1"/>
  <c r="P1633" i="1"/>
  <c r="P1632" i="1"/>
  <c r="P1631" i="1"/>
  <c r="P1630" i="1"/>
  <c r="P1629" i="1"/>
  <c r="P1628" i="1"/>
  <c r="P1627" i="1"/>
  <c r="P1626" i="1"/>
  <c r="P1625" i="1"/>
  <c r="P1624" i="1"/>
  <c r="P1623" i="1"/>
  <c r="P1622" i="1"/>
  <c r="P1621" i="1"/>
  <c r="P1620" i="1"/>
  <c r="P1619" i="1"/>
  <c r="P1618" i="1"/>
  <c r="P1617" i="1"/>
  <c r="P1616" i="1"/>
  <c r="P1615" i="1"/>
  <c r="P1614" i="1"/>
  <c r="P1613" i="1"/>
  <c r="P1612" i="1"/>
  <c r="P1611" i="1"/>
  <c r="P1610" i="1"/>
  <c r="P1609" i="1"/>
  <c r="P1608" i="1"/>
  <c r="P1607" i="1"/>
  <c r="P1606" i="1"/>
  <c r="P1605" i="1"/>
  <c r="P1604" i="1"/>
  <c r="P1603" i="1"/>
  <c r="P1602" i="1"/>
  <c r="P1601" i="1"/>
  <c r="P1600" i="1"/>
  <c r="P1599" i="1"/>
  <c r="P1598" i="1"/>
  <c r="P1597" i="1"/>
  <c r="P1596" i="1"/>
  <c r="P1595" i="1"/>
  <c r="P1594" i="1"/>
  <c r="P1593" i="1"/>
  <c r="P1592" i="1"/>
  <c r="P1591" i="1"/>
  <c r="P1590" i="1"/>
  <c r="P1589" i="1"/>
  <c r="P1588" i="1"/>
  <c r="P1587" i="1"/>
  <c r="P1586" i="1"/>
  <c r="P1585" i="1"/>
  <c r="P1584" i="1"/>
  <c r="P1583" i="1"/>
  <c r="P1582" i="1"/>
  <c r="P1581" i="1"/>
  <c r="P1580" i="1"/>
  <c r="P1579" i="1"/>
  <c r="P1578" i="1"/>
  <c r="P1577" i="1"/>
  <c r="P1576" i="1"/>
  <c r="P1575" i="1"/>
  <c r="P1574" i="1"/>
  <c r="P1573" i="1"/>
  <c r="P1572" i="1"/>
  <c r="P1571" i="1"/>
  <c r="P1570" i="1"/>
  <c r="P1569" i="1"/>
  <c r="P1568" i="1"/>
  <c r="P1567" i="1"/>
  <c r="P1566" i="1"/>
  <c r="P1565" i="1"/>
  <c r="P1564" i="1"/>
  <c r="P1563" i="1"/>
  <c r="P1562" i="1"/>
  <c r="P1561" i="1"/>
  <c r="P1560" i="1"/>
  <c r="P1559" i="1"/>
  <c r="P1558" i="1"/>
  <c r="P1557" i="1"/>
  <c r="P1556" i="1"/>
  <c r="P1555" i="1"/>
  <c r="P1554" i="1"/>
  <c r="P1553" i="1"/>
  <c r="P1552" i="1"/>
  <c r="P1551" i="1"/>
  <c r="P1550" i="1"/>
  <c r="P1549" i="1"/>
  <c r="P1548" i="1"/>
  <c r="P1547" i="1"/>
  <c r="P1546" i="1"/>
  <c r="P1545" i="1"/>
  <c r="P1544" i="1"/>
  <c r="P1543" i="1"/>
  <c r="P1542" i="1"/>
  <c r="P1541" i="1"/>
  <c r="P1540" i="1"/>
  <c r="P1539" i="1"/>
  <c r="P1538" i="1"/>
  <c r="P1537" i="1"/>
  <c r="P1536" i="1"/>
  <c r="P1535" i="1"/>
  <c r="P1534" i="1"/>
  <c r="P1533" i="1"/>
  <c r="P1532" i="1"/>
  <c r="P1531" i="1"/>
  <c r="P1530" i="1"/>
  <c r="P1529" i="1"/>
  <c r="P1528" i="1"/>
  <c r="P1527" i="1"/>
  <c r="P1526" i="1"/>
  <c r="P1525" i="1"/>
  <c r="P1524" i="1"/>
  <c r="P1523" i="1"/>
  <c r="P1522" i="1"/>
  <c r="P1521" i="1"/>
  <c r="P1520" i="1"/>
  <c r="P1519" i="1"/>
  <c r="P1518" i="1"/>
  <c r="P1517" i="1"/>
  <c r="P1516" i="1"/>
  <c r="P1515" i="1"/>
  <c r="P1514" i="1"/>
  <c r="P1513" i="1"/>
  <c r="P1512" i="1"/>
  <c r="P1511" i="1"/>
  <c r="P1510" i="1"/>
  <c r="P1509" i="1"/>
  <c r="P1508" i="1"/>
  <c r="P1507" i="1"/>
  <c r="P1506" i="1"/>
  <c r="P1505" i="1"/>
  <c r="P1504" i="1"/>
  <c r="P1503" i="1"/>
  <c r="P1502" i="1"/>
  <c r="P1501" i="1"/>
  <c r="P1500" i="1"/>
  <c r="P1499" i="1"/>
  <c r="P1498" i="1"/>
  <c r="P1497" i="1"/>
  <c r="P1496" i="1"/>
  <c r="P1495" i="1"/>
  <c r="P1494" i="1"/>
  <c r="P1493" i="1"/>
  <c r="P1492" i="1"/>
  <c r="P1491" i="1"/>
  <c r="P1490" i="1"/>
  <c r="P1489" i="1"/>
  <c r="P1488" i="1"/>
  <c r="P1487" i="1"/>
  <c r="P1486" i="1"/>
  <c r="P1485" i="1"/>
  <c r="P1484" i="1"/>
  <c r="P1483" i="1"/>
  <c r="P1482" i="1"/>
  <c r="P1481" i="1"/>
  <c r="P1480" i="1"/>
  <c r="P1479" i="1"/>
  <c r="P1454" i="1"/>
  <c r="P1453" i="1"/>
  <c r="P1452" i="1"/>
  <c r="P1451" i="1"/>
  <c r="P1450" i="1"/>
  <c r="P1449" i="1"/>
  <c r="P1448" i="1"/>
  <c r="P1447" i="1"/>
  <c r="P1446" i="1"/>
  <c r="P1445" i="1"/>
  <c r="P1444" i="1"/>
  <c r="P1443" i="1"/>
  <c r="P1442" i="1"/>
  <c r="P1441" i="1"/>
  <c r="P1440" i="1"/>
  <c r="P1439" i="1"/>
  <c r="P1438" i="1"/>
  <c r="P1437" i="1"/>
  <c r="P1436" i="1"/>
  <c r="P1435" i="1"/>
  <c r="P1434" i="1"/>
  <c r="P1433" i="1"/>
  <c r="P1432" i="1"/>
  <c r="P1431" i="1"/>
  <c r="P1406" i="1"/>
  <c r="P1405" i="1"/>
  <c r="P1404" i="1"/>
  <c r="P1403" i="1"/>
  <c r="P1402" i="1"/>
  <c r="P1401" i="1"/>
  <c r="P1400" i="1"/>
  <c r="P1399" i="1"/>
  <c r="P1398" i="1"/>
  <c r="P1397" i="1"/>
  <c r="P1396" i="1"/>
  <c r="P1395" i="1"/>
  <c r="P1394" i="1"/>
  <c r="P1393" i="1"/>
  <c r="P1392" i="1"/>
  <c r="P1391" i="1"/>
  <c r="P1390" i="1"/>
  <c r="P1389" i="1"/>
  <c r="P1388" i="1"/>
  <c r="P1387" i="1"/>
  <c r="P1386" i="1"/>
  <c r="P1385" i="1"/>
  <c r="P1384" i="1"/>
  <c r="P1383" i="1"/>
  <c r="P1382" i="1"/>
  <c r="P1381" i="1"/>
  <c r="P1380" i="1"/>
  <c r="P1379" i="1"/>
  <c r="P1378" i="1"/>
  <c r="P1377" i="1"/>
  <c r="P1376" i="1"/>
  <c r="P1375" i="1"/>
  <c r="P1374" i="1"/>
  <c r="P1373" i="1"/>
  <c r="P1372" i="1"/>
  <c r="P1371" i="1"/>
  <c r="P1370" i="1"/>
  <c r="P1369" i="1"/>
  <c r="P1368" i="1"/>
  <c r="P1367" i="1"/>
  <c r="P1366" i="1"/>
  <c r="P1365" i="1"/>
  <c r="P1364" i="1"/>
  <c r="P1363" i="1"/>
  <c r="P1362" i="1"/>
  <c r="P1361" i="1"/>
  <c r="P1360" i="1"/>
  <c r="P1359" i="1"/>
  <c r="P1358" i="1"/>
  <c r="P1357" i="1"/>
  <c r="P1356" i="1"/>
  <c r="P1355" i="1"/>
  <c r="P1354" i="1"/>
  <c r="P1353" i="1"/>
  <c r="P1352" i="1"/>
  <c r="P1351" i="1"/>
  <c r="P1350" i="1"/>
  <c r="P1349" i="1"/>
  <c r="P1348" i="1"/>
  <c r="P1347" i="1"/>
  <c r="P1346" i="1"/>
  <c r="P1345" i="1"/>
  <c r="P1344" i="1"/>
  <c r="P1343" i="1"/>
  <c r="P1342" i="1"/>
  <c r="P1341" i="1"/>
  <c r="P1340" i="1"/>
  <c r="P1339" i="1"/>
  <c r="P1338" i="1"/>
  <c r="P1337" i="1"/>
  <c r="P1336" i="1"/>
  <c r="P1335" i="1"/>
  <c r="P1334" i="1"/>
  <c r="P1333" i="1"/>
  <c r="P1332" i="1"/>
  <c r="P1331" i="1"/>
  <c r="P1330" i="1"/>
  <c r="P1329" i="1"/>
  <c r="P1328" i="1"/>
  <c r="P1327" i="1"/>
  <c r="P1326" i="1"/>
  <c r="P1325" i="1"/>
  <c r="I1325" i="1"/>
  <c r="P1324" i="1"/>
  <c r="P1323" i="1"/>
  <c r="P1322" i="1"/>
  <c r="P1321" i="1"/>
  <c r="P1320" i="1"/>
  <c r="P1319" i="1"/>
  <c r="P1318" i="1"/>
  <c r="P1317" i="1"/>
  <c r="P1316" i="1"/>
  <c r="P1315" i="1"/>
  <c r="I1315" i="1"/>
  <c r="P1314" i="1"/>
  <c r="P1313" i="1"/>
  <c r="P1312" i="1"/>
  <c r="P1311" i="1"/>
  <c r="P1310" i="1"/>
  <c r="P1309" i="1"/>
  <c r="P1308" i="1"/>
  <c r="P1307" i="1"/>
  <c r="P1306" i="1"/>
  <c r="P1305" i="1"/>
  <c r="P1304" i="1"/>
  <c r="P1303" i="1"/>
  <c r="P1302" i="1"/>
  <c r="P1301" i="1"/>
  <c r="P1300" i="1"/>
  <c r="P1299" i="1"/>
  <c r="P1298" i="1"/>
  <c r="P1297" i="1"/>
  <c r="P1296" i="1"/>
  <c r="P1295" i="1"/>
  <c r="P1294" i="1"/>
  <c r="P1293" i="1"/>
  <c r="P1292" i="1"/>
  <c r="P1291" i="1"/>
  <c r="P1290" i="1"/>
  <c r="P1289" i="1"/>
  <c r="P1288" i="1"/>
  <c r="P1287" i="1"/>
  <c r="P1286" i="1"/>
  <c r="P1285" i="1"/>
  <c r="P1284" i="1"/>
  <c r="P1283" i="1"/>
  <c r="P1282" i="1"/>
  <c r="P1281" i="1"/>
  <c r="P1280" i="1"/>
  <c r="P1279" i="1"/>
  <c r="P1278" i="1"/>
  <c r="P1277" i="1"/>
  <c r="P1276" i="1"/>
  <c r="P1275" i="1"/>
  <c r="P1274" i="1"/>
  <c r="P1273" i="1"/>
  <c r="P1272" i="1"/>
  <c r="P1271" i="1"/>
  <c r="P1270" i="1"/>
  <c r="P1269" i="1"/>
  <c r="P1268" i="1"/>
  <c r="P1267" i="1"/>
  <c r="P1266" i="1"/>
  <c r="P1265" i="1"/>
  <c r="P1264" i="1"/>
  <c r="P1263" i="1"/>
  <c r="P1262" i="1"/>
  <c r="P1261" i="1"/>
  <c r="P1260" i="1"/>
  <c r="P1259" i="1"/>
  <c r="P1258" i="1"/>
  <c r="P1257" i="1"/>
  <c r="P1256" i="1"/>
  <c r="P1255" i="1"/>
  <c r="P1254" i="1"/>
  <c r="P1253" i="1"/>
  <c r="P1252" i="1"/>
  <c r="P1251" i="1"/>
  <c r="P1250" i="1"/>
  <c r="P1249" i="1"/>
  <c r="P1248" i="1"/>
  <c r="P1247" i="1"/>
  <c r="P1246" i="1"/>
  <c r="P1245" i="1"/>
  <c r="P1244" i="1"/>
  <c r="P1243" i="1"/>
  <c r="P1242" i="1"/>
  <c r="P1241" i="1"/>
  <c r="P1240" i="1"/>
  <c r="P1239" i="1"/>
  <c r="P1238" i="1"/>
  <c r="P1237" i="1"/>
  <c r="P1236" i="1"/>
  <c r="P1235" i="1"/>
  <c r="P1234" i="1"/>
  <c r="P1233" i="1"/>
  <c r="P1232" i="1"/>
  <c r="P1231" i="1"/>
  <c r="P1230" i="1"/>
  <c r="P1229" i="1"/>
  <c r="P1228" i="1"/>
  <c r="P1227" i="1"/>
  <c r="P1226" i="1"/>
  <c r="P1225" i="1"/>
  <c r="P1224" i="1"/>
  <c r="P1223" i="1"/>
  <c r="P1222" i="1"/>
  <c r="P1221" i="1"/>
  <c r="P1220" i="1"/>
  <c r="P1219" i="1"/>
  <c r="P1218" i="1"/>
  <c r="P1217" i="1"/>
  <c r="P1216" i="1"/>
  <c r="P1215" i="1"/>
  <c r="P1214" i="1"/>
  <c r="P1213" i="1"/>
  <c r="P1212" i="1"/>
  <c r="P1211" i="1"/>
  <c r="P1210" i="1"/>
  <c r="P1209" i="1"/>
  <c r="P1208" i="1"/>
  <c r="P1207" i="1"/>
  <c r="P1206" i="1"/>
  <c r="P1205" i="1"/>
  <c r="P1204" i="1"/>
  <c r="P1203" i="1"/>
  <c r="P1202" i="1"/>
  <c r="P1201" i="1"/>
  <c r="P1200" i="1"/>
  <c r="P1199" i="1"/>
  <c r="P1198" i="1"/>
  <c r="P1197" i="1"/>
  <c r="P1196" i="1"/>
  <c r="P1195" i="1"/>
  <c r="P1194" i="1"/>
  <c r="P1193" i="1"/>
  <c r="P1192" i="1"/>
  <c r="P1191" i="1"/>
  <c r="P1190" i="1"/>
  <c r="P1189" i="1"/>
  <c r="P1188" i="1"/>
  <c r="P1187" i="1"/>
  <c r="P1186" i="1"/>
  <c r="P1185" i="1"/>
  <c r="P1184" i="1"/>
  <c r="P1183" i="1"/>
  <c r="P1182" i="1"/>
  <c r="P1181" i="1"/>
  <c r="P1180" i="1"/>
  <c r="P1179" i="1"/>
  <c r="P1178" i="1"/>
  <c r="P1177" i="1"/>
  <c r="P1176" i="1"/>
  <c r="P1175" i="1"/>
  <c r="P1174" i="1"/>
  <c r="P1173" i="1"/>
  <c r="P1172" i="1"/>
  <c r="P1171" i="1"/>
  <c r="P1170" i="1"/>
  <c r="P1169" i="1"/>
  <c r="P1168" i="1"/>
  <c r="P1167" i="1"/>
  <c r="P1166" i="1"/>
  <c r="P1165" i="1"/>
  <c r="P1164" i="1"/>
  <c r="P1163" i="1"/>
  <c r="P1162" i="1"/>
  <c r="P1161" i="1"/>
  <c r="P1160" i="1"/>
  <c r="P1159" i="1"/>
  <c r="P1158" i="1"/>
  <c r="P1157" i="1"/>
  <c r="P1156" i="1"/>
  <c r="P1155" i="1"/>
  <c r="P1154" i="1"/>
  <c r="P1153" i="1"/>
  <c r="P1152" i="1"/>
  <c r="P1151" i="1"/>
  <c r="P1150" i="1"/>
  <c r="P1149" i="1"/>
  <c r="P1148" i="1"/>
  <c r="P1147" i="1"/>
  <c r="P1146" i="1"/>
  <c r="P1145" i="1"/>
  <c r="P1144" i="1"/>
  <c r="P1143" i="1"/>
  <c r="P1142" i="1"/>
  <c r="P1141" i="1"/>
  <c r="P1140" i="1"/>
  <c r="P1139" i="1"/>
  <c r="P1138" i="1"/>
  <c r="P1137" i="1"/>
  <c r="P1136" i="1"/>
  <c r="P1135" i="1"/>
  <c r="P1134" i="1"/>
  <c r="P1133" i="1"/>
  <c r="P1132" i="1"/>
  <c r="P1131" i="1"/>
  <c r="P1130" i="1"/>
  <c r="P1129" i="1"/>
  <c r="P1128" i="1"/>
  <c r="P1127" i="1"/>
  <c r="P1126" i="1"/>
  <c r="P1125" i="1"/>
  <c r="P1124" i="1"/>
  <c r="P1123" i="1"/>
  <c r="P1122" i="1"/>
  <c r="P1121" i="1"/>
  <c r="P1120" i="1"/>
  <c r="P1119" i="1"/>
  <c r="P1118" i="1"/>
  <c r="P1117" i="1"/>
  <c r="P1116" i="1"/>
  <c r="P1115" i="1"/>
  <c r="P1114" i="1"/>
  <c r="P1113" i="1"/>
  <c r="P1112" i="1"/>
  <c r="P1111" i="1"/>
  <c r="P1110" i="1"/>
  <c r="P1109" i="1"/>
  <c r="P1108" i="1"/>
  <c r="P1107" i="1"/>
  <c r="P1106" i="1"/>
  <c r="P1105" i="1"/>
  <c r="P1104" i="1"/>
  <c r="P1103" i="1"/>
  <c r="P1102" i="1"/>
  <c r="P1101" i="1"/>
  <c r="P1100" i="1"/>
  <c r="P1099" i="1"/>
  <c r="P1098" i="1"/>
  <c r="P1097" i="1"/>
  <c r="P1096" i="1"/>
  <c r="P1095" i="1"/>
  <c r="P1094" i="1"/>
  <c r="P1093" i="1"/>
  <c r="P1092" i="1"/>
  <c r="P1091" i="1"/>
  <c r="P1090" i="1"/>
  <c r="P1089" i="1"/>
  <c r="P1088" i="1"/>
  <c r="P1087" i="1"/>
  <c r="P1086" i="1"/>
  <c r="P1085" i="1"/>
  <c r="P1084" i="1"/>
  <c r="P1083" i="1"/>
  <c r="P1082" i="1"/>
  <c r="P1081" i="1"/>
  <c r="P1080" i="1"/>
  <c r="P1079" i="1"/>
  <c r="P1078" i="1"/>
  <c r="P1077" i="1"/>
  <c r="P1076" i="1"/>
  <c r="P1075" i="1"/>
  <c r="P1074" i="1"/>
  <c r="P1073" i="1"/>
  <c r="P1072" i="1"/>
  <c r="P1071" i="1"/>
  <c r="P1046" i="1"/>
  <c r="P1045" i="1"/>
  <c r="P1044" i="1"/>
  <c r="P1043" i="1"/>
  <c r="P1042" i="1"/>
  <c r="P1041" i="1"/>
  <c r="P1040" i="1"/>
  <c r="P1039" i="1"/>
  <c r="P1038" i="1"/>
  <c r="P1037" i="1"/>
  <c r="P1036" i="1"/>
  <c r="P1035" i="1"/>
  <c r="P1034" i="1"/>
  <c r="P1033" i="1"/>
  <c r="P1032" i="1"/>
  <c r="P1031" i="1"/>
  <c r="P1030" i="1"/>
  <c r="P1029" i="1"/>
  <c r="P1028" i="1"/>
  <c r="P1027" i="1"/>
  <c r="P1026" i="1"/>
  <c r="P1025" i="1"/>
  <c r="P1024" i="1"/>
  <c r="P1023" i="1"/>
  <c r="P998" i="1"/>
  <c r="P997" i="1"/>
  <c r="P996" i="1"/>
  <c r="P995" i="1"/>
  <c r="P994" i="1"/>
  <c r="P993" i="1"/>
  <c r="P992" i="1"/>
  <c r="P991" i="1"/>
  <c r="P990" i="1"/>
  <c r="P989" i="1"/>
  <c r="P988" i="1"/>
  <c r="P987" i="1"/>
  <c r="P986" i="1"/>
  <c r="P985" i="1"/>
  <c r="P984" i="1"/>
  <c r="P983" i="1"/>
  <c r="P982" i="1"/>
  <c r="P981" i="1"/>
  <c r="P980" i="1"/>
  <c r="P979" i="1"/>
  <c r="P977" i="1"/>
  <c r="P975" i="1"/>
  <c r="P950" i="1"/>
  <c r="P949" i="1"/>
  <c r="P948" i="1"/>
  <c r="P947" i="1"/>
  <c r="P946" i="1"/>
  <c r="P945" i="1"/>
  <c r="P944" i="1"/>
  <c r="P943" i="1"/>
  <c r="P942" i="1"/>
  <c r="P941" i="1"/>
  <c r="P940" i="1"/>
  <c r="P939" i="1"/>
  <c r="P938" i="1"/>
  <c r="P937" i="1"/>
  <c r="P936" i="1"/>
  <c r="P935" i="1"/>
  <c r="P934" i="1"/>
  <c r="P933" i="1"/>
  <c r="P932" i="1"/>
  <c r="P931" i="1"/>
  <c r="P930" i="1"/>
  <c r="P929" i="1"/>
  <c r="P928" i="1"/>
  <c r="P927" i="1"/>
  <c r="P804" i="1"/>
  <c r="P803" i="1"/>
  <c r="P802" i="1"/>
  <c r="P801" i="1"/>
  <c r="P799" i="1"/>
  <c r="P798" i="1"/>
  <c r="P796" i="1"/>
  <c r="P794" i="1"/>
  <c r="P791" i="1"/>
  <c r="P790" i="1"/>
  <c r="P789" i="1"/>
  <c r="P788" i="1"/>
  <c r="P785" i="1"/>
  <c r="P784" i="1"/>
  <c r="P783" i="1"/>
  <c r="P782" i="1"/>
  <c r="P781" i="1"/>
  <c r="P780" i="1"/>
  <c r="P779" i="1"/>
  <c r="P778" i="1"/>
  <c r="P777" i="1"/>
  <c r="P776" i="1"/>
  <c r="P775" i="1"/>
  <c r="P774" i="1"/>
  <c r="P773" i="1"/>
  <c r="P772" i="1"/>
  <c r="P771" i="1"/>
  <c r="P770" i="1"/>
  <c r="P769" i="1"/>
  <c r="P768" i="1"/>
  <c r="P767" i="1"/>
  <c r="P766" i="1"/>
  <c r="P765" i="1"/>
  <c r="P764" i="1"/>
  <c r="P763" i="1"/>
  <c r="P762" i="1"/>
  <c r="P761" i="1"/>
  <c r="P760" i="1"/>
  <c r="P759" i="1"/>
  <c r="P758" i="1"/>
  <c r="P757" i="1"/>
  <c r="P756" i="1"/>
  <c r="P755" i="1"/>
  <c r="P754" i="1"/>
  <c r="P753" i="1"/>
  <c r="P752" i="1"/>
  <c r="P751" i="1"/>
  <c r="P750" i="1"/>
  <c r="P749" i="1"/>
  <c r="P748" i="1"/>
  <c r="P747" i="1"/>
  <c r="P746" i="1"/>
  <c r="P745" i="1"/>
  <c r="P744" i="1"/>
  <c r="P743" i="1"/>
  <c r="P742" i="1"/>
  <c r="P741" i="1"/>
  <c r="P740" i="1"/>
  <c r="P739" i="1"/>
  <c r="P738" i="1"/>
  <c r="P737" i="1"/>
  <c r="P736" i="1"/>
  <c r="P735" i="1"/>
  <c r="P662" i="1"/>
  <c r="P661" i="1"/>
  <c r="P660" i="1"/>
  <c r="P659" i="1"/>
  <c r="P658" i="1"/>
  <c r="P657" i="1"/>
  <c r="P656" i="1"/>
  <c r="P655" i="1"/>
  <c r="P654" i="1"/>
  <c r="P653" i="1"/>
  <c r="P652" i="1"/>
  <c r="P651" i="1"/>
  <c r="P650" i="1"/>
  <c r="P649" i="1"/>
  <c r="P648" i="1"/>
  <c r="P647" i="1"/>
  <c r="P646" i="1"/>
  <c r="P645" i="1"/>
  <c r="P644" i="1"/>
  <c r="P643" i="1"/>
  <c r="P642" i="1"/>
  <c r="P641" i="1"/>
  <c r="P640" i="1"/>
  <c r="P639" i="1"/>
  <c r="P638" i="1"/>
  <c r="P637" i="1"/>
  <c r="P636" i="1"/>
  <c r="P635" i="1"/>
  <c r="P634" i="1"/>
  <c r="P633" i="1"/>
  <c r="P632" i="1"/>
  <c r="P631" i="1"/>
  <c r="P630" i="1"/>
  <c r="P629" i="1"/>
  <c r="P628" i="1"/>
  <c r="P627" i="1"/>
  <c r="P626" i="1"/>
  <c r="P625" i="1"/>
  <c r="P624" i="1"/>
  <c r="P623" i="1"/>
  <c r="P622" i="1"/>
  <c r="P621" i="1"/>
  <c r="P620" i="1"/>
  <c r="P619" i="1"/>
  <c r="P618" i="1"/>
  <c r="P617" i="1"/>
  <c r="P616" i="1"/>
  <c r="P615" i="1"/>
  <c r="P590" i="1"/>
  <c r="P589" i="1"/>
  <c r="P588" i="1"/>
  <c r="P587" i="1"/>
  <c r="P586" i="1"/>
  <c r="P585" i="1"/>
  <c r="P584" i="1"/>
  <c r="P583" i="1"/>
  <c r="P582" i="1"/>
  <c r="P581" i="1"/>
  <c r="P580" i="1"/>
  <c r="P579" i="1"/>
  <c r="P577" i="1"/>
  <c r="P576" i="1"/>
  <c r="P575" i="1"/>
  <c r="P574" i="1"/>
  <c r="P573" i="1"/>
  <c r="P572" i="1"/>
  <c r="P571" i="1"/>
  <c r="P570" i="1"/>
  <c r="P569" i="1"/>
  <c r="P568" i="1"/>
  <c r="P567" i="1"/>
  <c r="P566" i="1"/>
  <c r="P565" i="1"/>
  <c r="P564" i="1"/>
  <c r="P563" i="1"/>
  <c r="P562" i="1"/>
  <c r="P561" i="1"/>
  <c r="P560" i="1"/>
  <c r="P559" i="1"/>
  <c r="P558" i="1"/>
  <c r="P557" i="1"/>
  <c r="P556" i="1"/>
  <c r="P555" i="1"/>
  <c r="P554" i="1"/>
  <c r="P553" i="1"/>
  <c r="P552" i="1"/>
  <c r="P551" i="1"/>
  <c r="P550" i="1"/>
  <c r="P549" i="1"/>
  <c r="P548" i="1"/>
  <c r="P546" i="1"/>
  <c r="P545" i="1"/>
  <c r="P544" i="1"/>
  <c r="P543" i="1"/>
  <c r="P542" i="1"/>
  <c r="P541" i="1"/>
  <c r="P540" i="1"/>
  <c r="P539" i="1"/>
  <c r="P538" i="1"/>
  <c r="P537" i="1"/>
  <c r="P536" i="1"/>
  <c r="P535" i="1"/>
  <c r="P534" i="1"/>
  <c r="P533" i="1"/>
  <c r="P532" i="1"/>
  <c r="P531" i="1"/>
  <c r="P530" i="1"/>
  <c r="P529" i="1"/>
  <c r="P528" i="1"/>
  <c r="P527" i="1"/>
  <c r="P526" i="1"/>
  <c r="P525" i="1"/>
  <c r="P524" i="1"/>
  <c r="P523" i="1"/>
  <c r="P522" i="1"/>
  <c r="P521" i="1"/>
  <c r="P520" i="1"/>
  <c r="P519" i="1"/>
  <c r="P518" i="1"/>
  <c r="P517" i="1"/>
  <c r="P516" i="1"/>
  <c r="P515" i="1"/>
  <c r="P514" i="1"/>
  <c r="P513" i="1"/>
  <c r="P512" i="1"/>
  <c r="P511" i="1"/>
  <c r="P510" i="1"/>
  <c r="P509" i="1"/>
  <c r="P508" i="1"/>
  <c r="P507" i="1"/>
  <c r="P506" i="1"/>
  <c r="P505" i="1"/>
  <c r="P504" i="1"/>
  <c r="P503" i="1"/>
  <c r="P502" i="1"/>
  <c r="P501" i="1"/>
  <c r="P500" i="1"/>
  <c r="P499" i="1"/>
  <c r="P498" i="1"/>
  <c r="P497" i="1"/>
  <c r="P496" i="1"/>
  <c r="P495" i="1"/>
  <c r="P494" i="1"/>
  <c r="P493" i="1"/>
  <c r="P492" i="1"/>
  <c r="P491" i="1"/>
  <c r="P490" i="1"/>
  <c r="P489" i="1"/>
  <c r="P488" i="1"/>
  <c r="P487" i="1"/>
  <c r="P486" i="1"/>
  <c r="P485" i="1"/>
  <c r="P484" i="1"/>
  <c r="P483" i="1"/>
  <c r="P482" i="1"/>
  <c r="P481" i="1"/>
  <c r="P480" i="1"/>
  <c r="P479" i="1"/>
  <c r="P478" i="1"/>
  <c r="P477" i="1"/>
  <c r="P476" i="1"/>
  <c r="P475" i="1"/>
  <c r="P474" i="1"/>
  <c r="P473" i="1"/>
  <c r="P472" i="1"/>
  <c r="P471" i="1"/>
  <c r="P470" i="1"/>
  <c r="P469" i="1"/>
  <c r="P467" i="1"/>
  <c r="P464" i="1"/>
  <c r="P462" i="1"/>
  <c r="P461" i="1"/>
  <c r="P460" i="1"/>
  <c r="P457" i="1"/>
  <c r="P456" i="1"/>
  <c r="P454" i="1"/>
  <c r="P453" i="1"/>
  <c r="P452" i="1"/>
  <c r="P451" i="1"/>
  <c r="P450" i="1"/>
  <c r="P449" i="1"/>
  <c r="P448" i="1"/>
  <c r="P447" i="1"/>
  <c r="N446" i="1"/>
  <c r="P446" i="1" s="1"/>
  <c r="N445" i="1"/>
  <c r="P445" i="1" s="1"/>
  <c r="N444" i="1"/>
  <c r="P444" i="1" s="1"/>
  <c r="N443" i="1"/>
  <c r="P443" i="1" s="1"/>
  <c r="N442" i="1"/>
  <c r="P442" i="1" s="1"/>
  <c r="N441" i="1"/>
  <c r="P441" i="1" s="1"/>
  <c r="N440" i="1"/>
  <c r="P440" i="1" s="1"/>
  <c r="N439" i="1"/>
  <c r="P439" i="1" s="1"/>
  <c r="N438" i="1"/>
  <c r="P438" i="1" s="1"/>
  <c r="N437" i="1"/>
  <c r="P437" i="1" s="1"/>
  <c r="N436" i="1"/>
  <c r="P436" i="1" s="1"/>
  <c r="N435" i="1"/>
  <c r="P435" i="1" s="1"/>
  <c r="N434" i="1"/>
  <c r="P434" i="1" s="1"/>
  <c r="N433" i="1"/>
  <c r="P433" i="1" s="1"/>
  <c r="N432" i="1"/>
  <c r="P432" i="1" s="1"/>
  <c r="N431" i="1"/>
  <c r="P431" i="1" s="1"/>
  <c r="N430" i="1"/>
  <c r="P430" i="1" s="1"/>
  <c r="N429" i="1"/>
  <c r="P429" i="1" s="1"/>
  <c r="N428" i="1"/>
  <c r="P428" i="1" s="1"/>
  <c r="N427" i="1"/>
  <c r="P427" i="1" s="1"/>
  <c r="N426" i="1"/>
  <c r="P426" i="1" s="1"/>
  <c r="N425" i="1"/>
  <c r="P425" i="1" s="1"/>
  <c r="N424" i="1"/>
  <c r="P424" i="1" s="1"/>
  <c r="N423" i="1"/>
  <c r="P423" i="1" s="1"/>
  <c r="P422" i="1"/>
  <c r="P421" i="1"/>
  <c r="P420" i="1"/>
  <c r="P419" i="1"/>
  <c r="P418" i="1"/>
  <c r="P417" i="1"/>
  <c r="P416" i="1"/>
  <c r="P415" i="1"/>
  <c r="P414" i="1"/>
  <c r="P413" i="1"/>
  <c r="P412" i="1"/>
  <c r="P411" i="1"/>
  <c r="P410" i="1"/>
  <c r="P409" i="1"/>
  <c r="P408" i="1"/>
  <c r="P407" i="1"/>
  <c r="P406" i="1"/>
  <c r="P405" i="1"/>
  <c r="P404" i="1"/>
  <c r="P403" i="1"/>
  <c r="P402" i="1"/>
  <c r="P401" i="1"/>
  <c r="P400" i="1"/>
  <c r="P399" i="1"/>
  <c r="P398" i="1"/>
  <c r="P397" i="1"/>
  <c r="P396" i="1"/>
  <c r="P395" i="1"/>
  <c r="P394" i="1"/>
  <c r="P393" i="1"/>
  <c r="P392" i="1"/>
  <c r="P391" i="1"/>
  <c r="P390" i="1"/>
  <c r="P389" i="1"/>
  <c r="P388" i="1"/>
  <c r="P387" i="1"/>
  <c r="P386" i="1"/>
  <c r="P385" i="1"/>
  <c r="P384" i="1"/>
  <c r="P383" i="1"/>
  <c r="P382" i="1"/>
  <c r="P381" i="1"/>
  <c r="P380" i="1"/>
  <c r="P379" i="1"/>
  <c r="P378" i="1"/>
  <c r="P377" i="1"/>
  <c r="P376" i="1"/>
  <c r="P375" i="1"/>
  <c r="P374" i="1"/>
  <c r="P373" i="1"/>
  <c r="P372" i="1"/>
  <c r="P371" i="1"/>
  <c r="P370" i="1"/>
  <c r="I370" i="1"/>
  <c r="P369" i="1"/>
  <c r="P368" i="1"/>
  <c r="P367" i="1"/>
  <c r="P366" i="1"/>
  <c r="P365" i="1"/>
  <c r="P364" i="1"/>
  <c r="P363" i="1"/>
  <c r="P362" i="1"/>
  <c r="P361" i="1"/>
  <c r="P360" i="1"/>
  <c r="P359" i="1"/>
  <c r="P358" i="1"/>
  <c r="P357" i="1"/>
  <c r="I357" i="1"/>
  <c r="P356" i="1"/>
  <c r="P355" i="1"/>
  <c r="I355" i="1"/>
  <c r="P354" i="1"/>
  <c r="P353" i="1"/>
  <c r="P352" i="1"/>
  <c r="P351" i="1"/>
  <c r="P350" i="1"/>
  <c r="P349" i="1"/>
  <c r="P348" i="1"/>
  <c r="P347" i="1"/>
  <c r="P346" i="1"/>
  <c r="P345" i="1"/>
  <c r="P344" i="1"/>
  <c r="P343" i="1"/>
  <c r="P342" i="1"/>
  <c r="P341" i="1"/>
  <c r="P340" i="1"/>
  <c r="P339" i="1"/>
  <c r="P338" i="1"/>
  <c r="P337" i="1"/>
  <c r="P336" i="1"/>
  <c r="P335" i="1"/>
  <c r="P334" i="1"/>
  <c r="P333" i="1"/>
  <c r="P332" i="1"/>
  <c r="P331" i="1"/>
  <c r="P330" i="1"/>
  <c r="P329" i="1"/>
  <c r="P328" i="1"/>
  <c r="P327" i="1"/>
  <c r="P326" i="1"/>
  <c r="P325" i="1"/>
  <c r="P324" i="1"/>
  <c r="P323" i="1"/>
  <c r="P322" i="1"/>
  <c r="P321" i="1"/>
  <c r="P320" i="1"/>
  <c r="P319" i="1"/>
  <c r="P318" i="1"/>
  <c r="P317" i="1"/>
  <c r="P316" i="1"/>
  <c r="P315" i="1"/>
  <c r="P314" i="1"/>
  <c r="P313" i="1"/>
  <c r="P312" i="1"/>
  <c r="P311" i="1"/>
  <c r="P310" i="1"/>
  <c r="P309" i="1"/>
  <c r="P308" i="1"/>
  <c r="P307" i="1"/>
  <c r="P306" i="1"/>
  <c r="P305" i="1"/>
  <c r="P304" i="1"/>
  <c r="P303" i="1"/>
  <c r="P302" i="1"/>
  <c r="P301" i="1"/>
  <c r="P300" i="1"/>
  <c r="P299" i="1"/>
  <c r="P298" i="1"/>
  <c r="P297" i="1"/>
  <c r="P296" i="1"/>
  <c r="P295" i="1"/>
  <c r="P294" i="1"/>
  <c r="P293" i="1"/>
  <c r="P292" i="1"/>
  <c r="P291" i="1"/>
  <c r="P290" i="1"/>
  <c r="P289" i="1"/>
  <c r="P288" i="1"/>
  <c r="P287" i="1"/>
  <c r="P286" i="1"/>
  <c r="P285" i="1"/>
  <c r="P284" i="1"/>
  <c r="P283" i="1"/>
  <c r="P282" i="1"/>
  <c r="P281" i="1"/>
  <c r="P280" i="1"/>
  <c r="P279" i="1"/>
  <c r="P278" i="1"/>
  <c r="P277" i="1"/>
  <c r="P276" i="1"/>
  <c r="P275" i="1"/>
  <c r="P274" i="1"/>
  <c r="P273" i="1"/>
  <c r="P272" i="1"/>
  <c r="P271" i="1"/>
  <c r="P270" i="1"/>
  <c r="P269" i="1"/>
  <c r="P268" i="1"/>
  <c r="P267" i="1"/>
  <c r="P266" i="1"/>
  <c r="P265" i="1"/>
  <c r="P264" i="1"/>
  <c r="P263" i="1"/>
  <c r="P262" i="1"/>
  <c r="P261" i="1"/>
  <c r="P260" i="1"/>
  <c r="P259" i="1"/>
  <c r="P258" i="1"/>
  <c r="P257" i="1"/>
  <c r="P256" i="1"/>
  <c r="P255" i="1"/>
  <c r="P231" i="1"/>
  <c r="P230" i="1"/>
  <c r="P229" i="1"/>
  <c r="P228" i="1"/>
  <c r="P227" i="1"/>
  <c r="P226" i="1"/>
  <c r="P225" i="1"/>
  <c r="P224" i="1"/>
  <c r="P223" i="1"/>
  <c r="P222" i="1"/>
  <c r="P221" i="1"/>
  <c r="P220" i="1"/>
  <c r="P219" i="1"/>
  <c r="P218" i="1"/>
  <c r="P217" i="1"/>
  <c r="P216" i="1"/>
  <c r="P215" i="1"/>
  <c r="P214" i="1"/>
  <c r="P213" i="1"/>
  <c r="P212" i="1"/>
  <c r="P211" i="1"/>
  <c r="P210" i="1"/>
  <c r="P209" i="1"/>
  <c r="P208" i="1"/>
  <c r="P207" i="1"/>
  <c r="P206" i="1"/>
  <c r="P205" i="1"/>
  <c r="P204" i="1"/>
  <c r="P203" i="1"/>
  <c r="P202" i="1"/>
  <c r="P201" i="1"/>
  <c r="P200" i="1"/>
  <c r="P199" i="1"/>
  <c r="P198" i="1"/>
  <c r="P197" i="1"/>
  <c r="P196" i="1"/>
  <c r="P195" i="1"/>
  <c r="P194" i="1"/>
  <c r="P193" i="1"/>
  <c r="P192" i="1"/>
  <c r="P191" i="1"/>
  <c r="P190" i="1"/>
  <c r="P189" i="1"/>
  <c r="P188" i="1"/>
  <c r="P187" i="1"/>
  <c r="P186" i="1"/>
  <c r="P185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</calcChain>
</file>

<file path=xl/sharedStrings.xml><?xml version="1.0" encoding="utf-8"?>
<sst xmlns="http://schemas.openxmlformats.org/spreadsheetml/2006/main" count="6341" uniqueCount="53">
  <si>
    <t xml:space="preserve">Site </t>
  </si>
  <si>
    <t>Location</t>
  </si>
  <si>
    <t>Water Type</t>
  </si>
  <si>
    <t>Date</t>
  </si>
  <si>
    <t>Temp</t>
  </si>
  <si>
    <t xml:space="preserve">Cond </t>
  </si>
  <si>
    <t>O2</t>
  </si>
  <si>
    <t xml:space="preserve">% Sat </t>
  </si>
  <si>
    <t>Bact</t>
  </si>
  <si>
    <t>pH</t>
  </si>
  <si>
    <t>TSS</t>
  </si>
  <si>
    <t>Tot P</t>
  </si>
  <si>
    <t>DIP</t>
  </si>
  <si>
    <t>NO2+NO3</t>
  </si>
  <si>
    <t>NH4</t>
  </si>
  <si>
    <t>N:P</t>
  </si>
  <si>
    <t>Secchi</t>
  </si>
  <si>
    <t>Month</t>
  </si>
  <si>
    <t>Season</t>
  </si>
  <si>
    <t>Year</t>
  </si>
  <si>
    <t>New Hope Road</t>
  </si>
  <si>
    <t>Stream</t>
  </si>
  <si>
    <t>Fall</t>
  </si>
  <si>
    <t>Compton Drive</t>
  </si>
  <si>
    <t>College Campus</t>
  </si>
  <si>
    <t>Lake Matoaka</t>
  </si>
  <si>
    <t>Pond</t>
  </si>
  <si>
    <t>Stormwater Pond</t>
  </si>
  <si>
    <t>Holly Hills</t>
  </si>
  <si>
    <t>Airport</t>
  </si>
  <si>
    <t>Vineyards Lake</t>
  </si>
  <si>
    <t>Vineyards Tributary</t>
  </si>
  <si>
    <t>Tidal Creek</t>
  </si>
  <si>
    <t>James River</t>
  </si>
  <si>
    <t>Overlook Pond</t>
  </si>
  <si>
    <t>Kingspoint Pond</t>
  </si>
  <si>
    <t>Kingspoint Dock</t>
  </si>
  <si>
    <t>College Landing</t>
  </si>
  <si>
    <t>Mimosa Drive</t>
  </si>
  <si>
    <t>CW Ponds</t>
  </si>
  <si>
    <t>Tutters Neck</t>
  </si>
  <si>
    <t>Papermill Creek</t>
  </si>
  <si>
    <t>Halfway Creek</t>
  </si>
  <si>
    <t>Kingsmill Pond</t>
  </si>
  <si>
    <t>Kingsmill Creek</t>
  </si>
  <si>
    <t>Bloody Ravine</t>
  </si>
  <si>
    <t>Winter</t>
  </si>
  <si>
    <t>Spring</t>
  </si>
  <si>
    <t>Summer</t>
  </si>
  <si>
    <t>Colonial Williamsburg Stream</t>
  </si>
  <si>
    <t>.</t>
  </si>
  <si>
    <t xml:space="preserve">Colonial Williamsburg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</si>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</sst>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"/>
    <numFmt numFmtId="166" formatCode="[$-409]mmm\-yy;@"/>
    <numFmt numFmtId="167" formatCode="0.00000000000"/>
    <numFmt numFmtId="168" formatCode="0.00000000"/>
  </numFmts>
  <fonts count="12">
    <font>
      <sz val="10"/>
      <name val="Arial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Verdana"/>
      <family val="2"/>
    </font>
    <font>
      <sz val="12"/>
      <name val="Arial MT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165" fontId="3" fillId="0" borderId="0" xfId="0" applyNumberFormat="1" applyFont="1" applyAlignment="1">
      <alignment horizontal="center"/>
    </xf>
    <xf numFmtId="164" fontId="9" fillId="0" borderId="0" xfId="9" applyNumberFormat="1" applyFont="1" applyAlignment="1">
      <alignment horizontal="center"/>
    </xf>
    <xf numFmtId="0" fontId="9" fillId="0" borderId="0" xfId="11" applyFont="1" applyAlignment="1">
      <alignment horizontal="center"/>
    </xf>
    <xf numFmtId="2" fontId="9" fillId="0" borderId="0" xfId="12" applyNumberFormat="1" applyFont="1" applyAlignment="1">
      <alignment horizontal="center"/>
    </xf>
    <xf numFmtId="0" fontId="9" fillId="0" borderId="0" xfId="13" applyFont="1" applyAlignment="1">
      <alignment horizontal="center"/>
    </xf>
    <xf numFmtId="0" fontId="9" fillId="0" borderId="0" xfId="14" applyFont="1" applyAlignment="1">
      <alignment horizontal="center"/>
    </xf>
    <xf numFmtId="2" fontId="9" fillId="0" borderId="0" xfId="15" applyNumberFormat="1" applyFont="1" applyAlignment="1">
      <alignment horizontal="center"/>
    </xf>
    <xf numFmtId="2" fontId="9" fillId="0" borderId="0" xfId="1" applyNumberFormat="1" applyFont="1" applyAlignment="1">
      <alignment horizontal="center"/>
    </xf>
    <xf numFmtId="164" fontId="9" fillId="0" borderId="0" xfId="4" applyNumberFormat="1" applyFont="1" applyAlignment="1">
      <alignment horizontal="center"/>
    </xf>
    <xf numFmtId="164" fontId="9" fillId="0" borderId="0" xfId="3" applyNumberFormat="1" applyFont="1" applyAlignment="1">
      <alignment horizontal="center"/>
    </xf>
    <xf numFmtId="0" fontId="9" fillId="0" borderId="0" xfId="5" applyFont="1" applyAlignment="1">
      <alignment horizontal="center"/>
    </xf>
    <xf numFmtId="16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2" fontId="3" fillId="0" borderId="0" xfId="6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9" fillId="0" borderId="0" xfId="2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" fontId="2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4" fillId="0" borderId="0" xfId="10" applyFont="1"/>
    <xf numFmtId="164" fontId="4" fillId="0" borderId="0" xfId="10" applyNumberFormat="1" applyFont="1" applyAlignment="1">
      <alignment horizontal="center"/>
    </xf>
    <xf numFmtId="1" fontId="4" fillId="0" borderId="0" xfId="10" applyNumberFormat="1" applyFont="1" applyAlignment="1">
      <alignment horizontal="center"/>
    </xf>
    <xf numFmtId="2" fontId="4" fillId="0" borderId="0" xfId="10" applyNumberFormat="1" applyFont="1" applyAlignment="1">
      <alignment horizontal="center"/>
    </xf>
    <xf numFmtId="0" fontId="4" fillId="0" borderId="0" xfId="10" applyFont="1" applyAlignment="1">
      <alignment horizontal="center"/>
    </xf>
    <xf numFmtId="164" fontId="9" fillId="0" borderId="0" xfId="16" applyNumberFormat="1" applyFont="1" applyAlignment="1">
      <alignment horizontal="center"/>
    </xf>
    <xf numFmtId="2" fontId="9" fillId="0" borderId="0" xfId="10" applyNumberFormat="1" applyFont="1" applyAlignment="1">
      <alignment horizontal="center"/>
    </xf>
    <xf numFmtId="164" fontId="9" fillId="0" borderId="0" xfId="10" applyNumberFormat="1" applyFont="1" applyAlignment="1">
      <alignment horizontal="center"/>
    </xf>
    <xf numFmtId="1" fontId="9" fillId="0" borderId="0" xfId="10" applyNumberFormat="1" applyFont="1" applyAlignment="1">
      <alignment horizontal="center"/>
    </xf>
    <xf numFmtId="0" fontId="4" fillId="0" borderId="0" xfId="17" applyFont="1"/>
    <xf numFmtId="164" fontId="4" fillId="0" borderId="0" xfId="17" applyNumberFormat="1" applyFont="1" applyAlignment="1">
      <alignment horizontal="center"/>
    </xf>
    <xf numFmtId="1" fontId="4" fillId="0" borderId="0" xfId="17" applyNumberFormat="1" applyFont="1" applyAlignment="1">
      <alignment horizontal="center"/>
    </xf>
    <xf numFmtId="2" fontId="4" fillId="0" borderId="0" xfId="17" applyNumberFormat="1" applyFont="1" applyAlignment="1">
      <alignment horizontal="center"/>
    </xf>
    <xf numFmtId="0" fontId="4" fillId="0" borderId="0" xfId="17" applyFont="1" applyAlignment="1">
      <alignment horizontal="center"/>
    </xf>
    <xf numFmtId="164" fontId="9" fillId="0" borderId="0" xfId="18" applyNumberFormat="1" applyFont="1" applyAlignment="1">
      <alignment horizontal="center"/>
    </xf>
    <xf numFmtId="2" fontId="9" fillId="0" borderId="0" xfId="17" applyNumberFormat="1" applyFont="1" applyAlignment="1">
      <alignment horizontal="center"/>
    </xf>
    <xf numFmtId="164" fontId="9" fillId="0" borderId="0" xfId="17" applyNumberFormat="1" applyFont="1" applyAlignment="1">
      <alignment horizontal="center"/>
    </xf>
    <xf numFmtId="1" fontId="9" fillId="0" borderId="0" xfId="17" applyNumberFormat="1" applyFont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right"/>
    </xf>
    <xf numFmtId="1" fontId="3" fillId="0" borderId="0" xfId="10" applyNumberFormat="1" applyFont="1" applyAlignment="1">
      <alignment horizontal="center"/>
    </xf>
    <xf numFmtId="1" fontId="3" fillId="0" borderId="0" xfId="17" applyNumberFormat="1" applyFont="1" applyAlignment="1">
      <alignment horizontal="center"/>
    </xf>
    <xf numFmtId="17" fontId="3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7" fontId="3" fillId="0" borderId="0" xfId="10" applyNumberFormat="1" applyFont="1" applyAlignment="1">
      <alignment horizontal="center"/>
    </xf>
    <xf numFmtId="17" fontId="3" fillId="0" borderId="0" xfId="17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4" fontId="11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16" fontId="3" fillId="0" borderId="0" xfId="0" applyNumberFormat="1" applyFont="1" applyAlignment="1">
      <alignment horizontal="center"/>
    </xf>
    <xf numFmtId="167" fontId="0" fillId="0" borderId="0" xfId="0" applyNumberFormat="1"/>
    <xf numFmtId="168" fontId="0" fillId="0" borderId="0" xfId="0" applyNumberFormat="1"/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7" xr:uid="{00000000-0005-0000-0000-000006000000}"/>
    <cellStyle name="Normal 2" xfId="6" xr:uid="{00000000-0005-0000-0000-000007000000}"/>
    <cellStyle name="Normal 2 2" xfId="7" xr:uid="{00000000-0005-0000-0000-000008000000}"/>
    <cellStyle name="Normal 2 3" xfId="8" xr:uid="{00000000-0005-0000-0000-000009000000}"/>
    <cellStyle name="Normal 3" xfId="9" xr:uid="{00000000-0005-0000-0000-00000A000000}"/>
    <cellStyle name="Normal 4" xfId="10" xr:uid="{00000000-0005-0000-0000-00000B000000}"/>
    <cellStyle name="Normal 5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  <cellStyle name="Normal_Sheet1" xfId="16" xr:uid="{00000000-0005-0000-0000-000011000000}"/>
    <cellStyle name="Normal_Sheet1 2" xfId="18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S2151"/>
  <sheetViews>
    <sheetView tabSelected="1" topLeftCell="A2077" zoomScale="110" zoomScaleNormal="110" workbookViewId="0">
      <selection activeCell="D2118" sqref="D2118"/>
    </sheetView>
  </sheetViews>
  <sheetFormatPr defaultColWidth="8.85546875" defaultRowHeight="12.75"/>
  <cols>
    <col min="1" max="1" width="6" style="8" customWidth="1"/>
    <col min="2" max="2" width="20.85546875" bestFit="1" customWidth="1"/>
    <col min="3" max="3" width="12" customWidth="1"/>
    <col min="4" max="4" width="12" style="68" customWidth="1"/>
    <col min="5" max="5" width="7" style="8" customWidth="1"/>
    <col min="6" max="6" width="6.85546875" style="8" customWidth="1"/>
    <col min="7" max="7" width="6" style="8" customWidth="1"/>
    <col min="8" max="8" width="6.7109375" style="8" customWidth="1"/>
    <col min="9" max="10" width="6" style="8" customWidth="1"/>
    <col min="11" max="11" width="7.7109375" style="8" customWidth="1"/>
    <col min="12" max="12" width="7.140625" style="36" bestFit="1" customWidth="1"/>
    <col min="13" max="13" width="7.140625" style="36" customWidth="1"/>
    <col min="14" max="14" width="7.7109375" style="38" customWidth="1"/>
    <col min="15" max="15" width="7.85546875" style="38" customWidth="1"/>
    <col min="16" max="16" width="7.42578125" style="40" customWidth="1"/>
    <col min="17" max="17" width="6.140625" style="8" bestFit="1" customWidth="1"/>
    <col min="18" max="18" width="12" style="6" customWidth="1"/>
    <col min="19" max="19" width="9.140625" style="6"/>
    <col min="20" max="20" width="13.85546875" customWidth="1"/>
    <col min="21" max="21" width="13.85546875" style="60" customWidth="1"/>
    <col min="22" max="22" width="20.28515625" bestFit="1" customWidth="1"/>
    <col min="23" max="23" width="16.42578125" style="59" customWidth="1"/>
    <col min="24" max="24" width="15.85546875" customWidth="1"/>
  </cols>
  <sheetData>
    <row r="1" spans="1:45">
      <c r="A1" s="1" t="s">
        <v>0</v>
      </c>
      <c r="B1" s="2" t="s">
        <v>1</v>
      </c>
      <c r="C1" s="1" t="s">
        <v>2</v>
      </c>
      <c r="D1" s="64" t="s">
        <v>3</v>
      </c>
      <c r="E1" s="37" t="s">
        <v>4</v>
      </c>
      <c r="F1" s="1" t="s">
        <v>5</v>
      </c>
      <c r="G1" s="1" t="s">
        <v>6</v>
      </c>
      <c r="H1" s="39" t="s">
        <v>7</v>
      </c>
      <c r="I1" s="39" t="s">
        <v>8</v>
      </c>
      <c r="J1" s="1" t="s">
        <v>9</v>
      </c>
      <c r="K1" s="1" t="s">
        <v>10</v>
      </c>
      <c r="L1" s="34" t="s">
        <v>11</v>
      </c>
      <c r="M1" s="34" t="s">
        <v>12</v>
      </c>
      <c r="N1" s="37" t="s">
        <v>13</v>
      </c>
      <c r="O1" s="37" t="s">
        <v>14</v>
      </c>
      <c r="P1" s="39" t="s">
        <v>15</v>
      </c>
      <c r="Q1" s="39" t="s">
        <v>16</v>
      </c>
      <c r="R1" s="39" t="s">
        <v>17</v>
      </c>
      <c r="S1" s="39" t="s">
        <v>18</v>
      </c>
      <c r="T1" s="39" t="s">
        <v>19</v>
      </c>
      <c r="U1" s="9"/>
      <c r="V1" s="75"/>
      <c r="W1" s="75"/>
    </row>
    <row r="2" spans="1:45">
      <c r="A2" s="3">
        <v>1</v>
      </c>
      <c r="B2" s="4" t="s">
        <v>20</v>
      </c>
      <c r="C2" s="4" t="s">
        <v>21</v>
      </c>
      <c r="D2" s="65">
        <v>38261</v>
      </c>
      <c r="E2" s="5">
        <v>12.8</v>
      </c>
      <c r="F2" s="3">
        <v>453</v>
      </c>
      <c r="G2" s="7">
        <v>8.25</v>
      </c>
      <c r="H2" s="3">
        <v>79</v>
      </c>
      <c r="I2" s="6">
        <v>1065.5999999999999</v>
      </c>
      <c r="J2" s="7">
        <v>7.4</v>
      </c>
      <c r="K2" s="5">
        <v>4.2696629213483437</v>
      </c>
      <c r="L2" s="7">
        <v>0.55496853932584267</v>
      </c>
      <c r="M2" s="7">
        <v>0.36622399999999999</v>
      </c>
      <c r="N2" s="5">
        <v>11.863539000000001</v>
      </c>
      <c r="O2" s="5">
        <v>0</v>
      </c>
      <c r="P2" s="6">
        <v>32.394215015946529</v>
      </c>
      <c r="Q2" s="6"/>
      <c r="R2" s="6">
        <v>10</v>
      </c>
      <c r="S2" s="6" t="s">
        <v>22</v>
      </c>
      <c r="T2" s="6">
        <v>2004</v>
      </c>
      <c r="U2"/>
      <c r="AP2" s="9"/>
      <c r="AQ2" s="9"/>
      <c r="AR2" s="75"/>
      <c r="AS2" s="75"/>
    </row>
    <row r="3" spans="1:45">
      <c r="A3" s="3">
        <v>2</v>
      </c>
      <c r="B3" s="4" t="s">
        <v>23</v>
      </c>
      <c r="C3" s="4" t="s">
        <v>21</v>
      </c>
      <c r="D3" s="65">
        <v>38261</v>
      </c>
      <c r="E3" s="5">
        <v>13</v>
      </c>
      <c r="F3" s="3">
        <v>455</v>
      </c>
      <c r="G3" s="7">
        <v>8.2100000000000009</v>
      </c>
      <c r="H3" s="3">
        <v>79</v>
      </c>
      <c r="I3" s="6">
        <v>66.599999999999994</v>
      </c>
      <c r="J3" s="7">
        <v>7.46</v>
      </c>
      <c r="K3" s="5">
        <v>4.1558441558441306</v>
      </c>
      <c r="L3" s="7">
        <v>0.59148103896103887</v>
      </c>
      <c r="M3" s="7">
        <v>0.41060799999999997</v>
      </c>
      <c r="N3" s="5">
        <v>2.6146389999999999</v>
      </c>
      <c r="O3" s="5">
        <v>0</v>
      </c>
      <c r="P3" s="6">
        <v>6.367725421813506</v>
      </c>
      <c r="Q3" s="6"/>
      <c r="R3" s="6">
        <v>10</v>
      </c>
      <c r="S3" s="6" t="s">
        <v>22</v>
      </c>
      <c r="T3" s="6">
        <v>2004</v>
      </c>
      <c r="U3"/>
      <c r="AP3" s="9"/>
      <c r="AQ3" s="9"/>
      <c r="AR3" s="76"/>
      <c r="AS3" s="76"/>
    </row>
    <row r="4" spans="1:45">
      <c r="A4" s="3">
        <v>3</v>
      </c>
      <c r="B4" s="4" t="s">
        <v>24</v>
      </c>
      <c r="C4" s="4" t="s">
        <v>21</v>
      </c>
      <c r="D4" s="65">
        <v>38262</v>
      </c>
      <c r="E4" s="5">
        <v>14</v>
      </c>
      <c r="F4" s="3">
        <v>519</v>
      </c>
      <c r="G4" s="7">
        <v>7.83</v>
      </c>
      <c r="H4" s="3">
        <v>76</v>
      </c>
      <c r="I4" s="6">
        <v>66.599999999999994</v>
      </c>
      <c r="J4" s="7">
        <v>7.32</v>
      </c>
      <c r="K4" s="5">
        <v>11.794871794871849</v>
      </c>
      <c r="L4" s="5">
        <v>1.6199410256410254</v>
      </c>
      <c r="M4" s="7">
        <v>0.63252800000000009</v>
      </c>
      <c r="N4" s="5">
        <v>10.106248000000001</v>
      </c>
      <c r="O4" s="5">
        <v>0</v>
      </c>
      <c r="P4" s="6">
        <v>15.977550400930866</v>
      </c>
      <c r="Q4" s="6"/>
      <c r="R4" s="6">
        <v>11</v>
      </c>
      <c r="S4" s="6" t="s">
        <v>22</v>
      </c>
      <c r="T4" s="6">
        <v>2004</v>
      </c>
      <c r="U4"/>
      <c r="AP4" s="9"/>
      <c r="AQ4" s="9"/>
      <c r="AR4" s="76"/>
      <c r="AS4" s="76"/>
    </row>
    <row r="5" spans="1:45">
      <c r="A5" s="3">
        <v>4</v>
      </c>
      <c r="B5" s="4" t="s">
        <v>25</v>
      </c>
      <c r="C5" s="4" t="s">
        <v>26</v>
      </c>
      <c r="D5" s="65">
        <v>38261</v>
      </c>
      <c r="E5" s="5">
        <v>18.399999999999999</v>
      </c>
      <c r="F5" s="3">
        <v>304</v>
      </c>
      <c r="G5" s="7">
        <v>6.36</v>
      </c>
      <c r="H5" s="3">
        <v>67</v>
      </c>
      <c r="I5" s="6">
        <v>0</v>
      </c>
      <c r="J5" s="7">
        <v>7.35</v>
      </c>
      <c r="K5" s="5">
        <v>11.229946524064271</v>
      </c>
      <c r="L5" s="7">
        <v>18.683668449197857</v>
      </c>
      <c r="M5" s="7">
        <v>0.45499199999999995</v>
      </c>
      <c r="N5" s="5">
        <v>0</v>
      </c>
      <c r="O5" s="5">
        <v>0</v>
      </c>
      <c r="P5" s="6">
        <v>0</v>
      </c>
      <c r="Q5" s="6"/>
      <c r="R5" s="6">
        <v>10</v>
      </c>
      <c r="S5" s="6" t="s">
        <v>22</v>
      </c>
      <c r="T5" s="6">
        <v>2004</v>
      </c>
      <c r="U5"/>
      <c r="AP5" s="9"/>
      <c r="AQ5" s="9"/>
      <c r="AR5" s="76"/>
      <c r="AS5" s="76"/>
    </row>
    <row r="6" spans="1:45">
      <c r="A6" s="3">
        <v>5</v>
      </c>
      <c r="B6" s="4" t="s">
        <v>27</v>
      </c>
      <c r="C6" s="4" t="s">
        <v>26</v>
      </c>
      <c r="D6" s="65">
        <v>38261</v>
      </c>
      <c r="E6" s="5">
        <v>17</v>
      </c>
      <c r="F6" s="3">
        <v>42</v>
      </c>
      <c r="G6" s="7">
        <v>9</v>
      </c>
      <c r="H6" s="3">
        <v>95</v>
      </c>
      <c r="I6" s="6">
        <v>333</v>
      </c>
      <c r="J6" s="7">
        <v>7.43</v>
      </c>
      <c r="K6" s="5">
        <v>52.307692307692314</v>
      </c>
      <c r="L6" s="7">
        <v>4.6748153846153846</v>
      </c>
      <c r="M6" s="7">
        <v>0.32184000000000001</v>
      </c>
      <c r="N6" s="5">
        <v>0</v>
      </c>
      <c r="O6" s="5">
        <v>0.43458000000000008</v>
      </c>
      <c r="P6" s="6">
        <v>1.3502982848620435</v>
      </c>
      <c r="Q6" s="6"/>
      <c r="R6" s="6">
        <v>10</v>
      </c>
      <c r="S6" s="6" t="s">
        <v>22</v>
      </c>
      <c r="T6" s="6">
        <v>2004</v>
      </c>
      <c r="U6"/>
      <c r="AP6" s="9"/>
      <c r="AQ6" s="9"/>
      <c r="AR6" s="76"/>
      <c r="AS6" s="76"/>
    </row>
    <row r="7" spans="1:45">
      <c r="A7" s="3">
        <v>6</v>
      </c>
      <c r="B7" s="4" t="s">
        <v>28</v>
      </c>
      <c r="C7" s="4" t="s">
        <v>21</v>
      </c>
      <c r="D7" s="65">
        <v>38261</v>
      </c>
      <c r="E7" s="5">
        <v>14.5</v>
      </c>
      <c r="F7" s="3">
        <v>471</v>
      </c>
      <c r="G7" s="7">
        <v>8.1999999999999993</v>
      </c>
      <c r="H7" s="3">
        <v>80</v>
      </c>
      <c r="I7" s="6">
        <v>33.299999999999997</v>
      </c>
      <c r="J7" s="7">
        <v>7.5</v>
      </c>
      <c r="K7" s="5">
        <v>0.99009900990094979</v>
      </c>
      <c r="L7" s="7">
        <v>0.70654108910891078</v>
      </c>
      <c r="M7" s="7">
        <v>0.49937600000000004</v>
      </c>
      <c r="N7" s="5">
        <v>42.107441999999999</v>
      </c>
      <c r="O7" s="5">
        <v>0</v>
      </c>
      <c r="P7" s="6">
        <v>84.320115504149172</v>
      </c>
      <c r="Q7" s="6"/>
      <c r="R7" s="6">
        <v>10</v>
      </c>
      <c r="S7" s="6" t="s">
        <v>22</v>
      </c>
      <c r="T7" s="6">
        <v>2004</v>
      </c>
      <c r="U7"/>
      <c r="AP7" s="9"/>
      <c r="AQ7" s="9"/>
      <c r="AR7" s="76"/>
      <c r="AS7" s="76"/>
    </row>
    <row r="8" spans="1:45">
      <c r="A8" s="3">
        <v>7</v>
      </c>
      <c r="B8" s="4" t="s">
        <v>29</v>
      </c>
      <c r="C8" s="4" t="s">
        <v>21</v>
      </c>
      <c r="D8" s="65">
        <v>38261</v>
      </c>
      <c r="E8" s="5">
        <v>14</v>
      </c>
      <c r="F8" s="3">
        <v>984</v>
      </c>
      <c r="G8" s="7">
        <v>3.52</v>
      </c>
      <c r="H8" s="3">
        <v>34</v>
      </c>
      <c r="I8" s="6">
        <v>0</v>
      </c>
      <c r="J8" s="7">
        <v>7.16</v>
      </c>
      <c r="K8" s="5">
        <v>7.853403141361265</v>
      </c>
      <c r="L8" s="7">
        <v>0.63390261780104706</v>
      </c>
      <c r="M8" s="7">
        <v>0.233072</v>
      </c>
      <c r="N8" s="5">
        <v>18.152791000000001</v>
      </c>
      <c r="O8" s="5">
        <v>26.654240000000001</v>
      </c>
      <c r="P8" s="6">
        <v>192.24544775863254</v>
      </c>
      <c r="Q8" s="6"/>
      <c r="R8" s="6">
        <v>10</v>
      </c>
      <c r="S8" s="6" t="s">
        <v>22</v>
      </c>
      <c r="T8" s="6">
        <v>2004</v>
      </c>
      <c r="U8"/>
      <c r="AP8" s="9"/>
      <c r="AQ8" s="9"/>
      <c r="AR8" s="76"/>
      <c r="AS8" s="76"/>
    </row>
    <row r="9" spans="1:45">
      <c r="A9" s="3">
        <v>8</v>
      </c>
      <c r="B9" s="4" t="s">
        <v>30</v>
      </c>
      <c r="C9" s="4" t="s">
        <v>26</v>
      </c>
      <c r="D9" s="65">
        <v>38261</v>
      </c>
      <c r="E9" s="5">
        <v>13.6</v>
      </c>
      <c r="F9" s="3">
        <v>283</v>
      </c>
      <c r="G9" s="7">
        <v>3.08</v>
      </c>
      <c r="H9" s="3">
        <v>33</v>
      </c>
      <c r="I9" s="6">
        <v>0</v>
      </c>
      <c r="J9" s="7">
        <v>7.33</v>
      </c>
      <c r="K9" s="5">
        <v>13.809523809523876</v>
      </c>
      <c r="L9" s="7">
        <v>2.0464219047619046</v>
      </c>
      <c r="M9" s="7">
        <v>0.27745599999999998</v>
      </c>
      <c r="N9" s="5">
        <v>0</v>
      </c>
      <c r="O9" s="5">
        <v>0</v>
      </c>
      <c r="P9" s="6">
        <v>0</v>
      </c>
      <c r="Q9" s="6"/>
      <c r="R9" s="6">
        <v>10</v>
      </c>
      <c r="S9" s="6" t="s">
        <v>22</v>
      </c>
      <c r="T9" s="6">
        <v>2004</v>
      </c>
      <c r="U9"/>
      <c r="AP9" s="9"/>
      <c r="AQ9" s="9"/>
      <c r="AR9" s="76"/>
      <c r="AS9" s="76"/>
    </row>
    <row r="10" spans="1:45">
      <c r="A10" s="3">
        <v>9</v>
      </c>
      <c r="B10" s="4" t="s">
        <v>31</v>
      </c>
      <c r="C10" s="4" t="s">
        <v>32</v>
      </c>
      <c r="D10" s="65">
        <v>38261</v>
      </c>
      <c r="E10" s="5">
        <v>19.7</v>
      </c>
      <c r="F10" s="3">
        <v>531</v>
      </c>
      <c r="G10" s="7">
        <v>9.0299999999999994</v>
      </c>
      <c r="H10" s="3">
        <v>99</v>
      </c>
      <c r="I10" s="6">
        <v>33.299999999999997</v>
      </c>
      <c r="J10" s="7">
        <v>7.15</v>
      </c>
      <c r="K10" s="5">
        <v>35.29411764705894</v>
      </c>
      <c r="L10" s="7">
        <v>4.073007486631016</v>
      </c>
      <c r="M10" s="7">
        <v>0.67691199999999996</v>
      </c>
      <c r="N10" s="5">
        <v>0</v>
      </c>
      <c r="O10" s="5">
        <v>0</v>
      </c>
      <c r="P10" s="6">
        <v>0</v>
      </c>
      <c r="Q10" s="6"/>
      <c r="R10" s="6">
        <v>10</v>
      </c>
      <c r="S10" s="6" t="s">
        <v>22</v>
      </c>
      <c r="T10" s="6">
        <v>2004</v>
      </c>
      <c r="U10"/>
      <c r="AP10" s="9"/>
      <c r="AQ10" s="9"/>
      <c r="AR10" s="76"/>
      <c r="AS10" s="76"/>
    </row>
    <row r="11" spans="1:45">
      <c r="A11" s="3">
        <v>10</v>
      </c>
      <c r="B11" s="4" t="s">
        <v>33</v>
      </c>
      <c r="C11" s="4" t="s">
        <v>32</v>
      </c>
      <c r="D11" s="65">
        <v>38261</v>
      </c>
      <c r="E11" s="5">
        <v>20.399999999999999</v>
      </c>
      <c r="F11" s="3">
        <v>2077</v>
      </c>
      <c r="G11" s="7">
        <v>8.9</v>
      </c>
      <c r="H11" s="3">
        <v>98</v>
      </c>
      <c r="I11" s="6">
        <v>33.299999999999997</v>
      </c>
      <c r="J11" s="7">
        <v>7.06</v>
      </c>
      <c r="K11" s="5">
        <v>29.260450160771693</v>
      </c>
      <c r="L11" s="7">
        <v>1.9850366559485528</v>
      </c>
      <c r="M11" s="7">
        <v>0.76568000000000003</v>
      </c>
      <c r="N11" s="5">
        <v>3.2620620000000007</v>
      </c>
      <c r="O11" s="5">
        <v>0</v>
      </c>
      <c r="P11" s="6">
        <v>4.2603463587921855</v>
      </c>
      <c r="Q11" s="6"/>
      <c r="R11" s="6">
        <v>10</v>
      </c>
      <c r="S11" s="6" t="s">
        <v>22</v>
      </c>
      <c r="T11" s="6">
        <v>2004</v>
      </c>
      <c r="U11"/>
      <c r="AP11" s="9"/>
      <c r="AQ11" s="9"/>
      <c r="AR11" s="76"/>
      <c r="AS11" s="76"/>
    </row>
    <row r="12" spans="1:45">
      <c r="A12" s="3">
        <v>11</v>
      </c>
      <c r="B12" s="4" t="s">
        <v>34</v>
      </c>
      <c r="C12" s="4" t="s">
        <v>26</v>
      </c>
      <c r="D12" s="65">
        <v>38261</v>
      </c>
      <c r="E12" s="5">
        <v>18.8</v>
      </c>
      <c r="F12" s="3">
        <v>267</v>
      </c>
      <c r="G12" s="7">
        <v>4.7</v>
      </c>
      <c r="H12" s="3">
        <v>50</v>
      </c>
      <c r="I12" s="6">
        <v>0</v>
      </c>
      <c r="J12" s="7">
        <v>7.52</v>
      </c>
      <c r="K12" s="5">
        <v>8.7412587412587506</v>
      </c>
      <c r="L12" s="7">
        <v>0.93077552447552436</v>
      </c>
      <c r="M12" s="7">
        <v>0.233072</v>
      </c>
      <c r="N12" s="5">
        <v>0</v>
      </c>
      <c r="O12" s="5">
        <v>1.3037400000000001</v>
      </c>
      <c r="P12" s="6">
        <v>5.59372211162216</v>
      </c>
      <c r="Q12" s="6"/>
      <c r="R12" s="6">
        <v>10</v>
      </c>
      <c r="S12" s="6" t="s">
        <v>22</v>
      </c>
      <c r="T12" s="6">
        <v>2004</v>
      </c>
      <c r="U12"/>
      <c r="AP12" s="9"/>
      <c r="AQ12" s="9"/>
      <c r="AR12" s="76"/>
      <c r="AS12" s="76"/>
    </row>
    <row r="13" spans="1:45">
      <c r="A13" s="3">
        <v>12</v>
      </c>
      <c r="B13" s="4" t="s">
        <v>35</v>
      </c>
      <c r="C13" s="4" t="s">
        <v>26</v>
      </c>
      <c r="D13" s="65">
        <v>38261</v>
      </c>
      <c r="E13" s="5">
        <v>19.7</v>
      </c>
      <c r="F13" s="3">
        <v>236</v>
      </c>
      <c r="G13" s="7">
        <v>8.8800000000000008</v>
      </c>
      <c r="H13" s="3">
        <v>97</v>
      </c>
      <c r="I13" s="6">
        <v>33.299999999999997</v>
      </c>
      <c r="J13" s="7">
        <v>7.75</v>
      </c>
      <c r="K13" s="5">
        <v>3.915662650602397</v>
      </c>
      <c r="L13" s="7">
        <v>0.52653012048192771</v>
      </c>
      <c r="M13" s="7">
        <v>0.18868800000000002</v>
      </c>
      <c r="N13" s="5">
        <v>0</v>
      </c>
      <c r="O13" s="5">
        <v>0</v>
      </c>
      <c r="P13" s="6">
        <v>0</v>
      </c>
      <c r="Q13" s="6"/>
      <c r="R13" s="6">
        <v>10</v>
      </c>
      <c r="S13" s="6" t="s">
        <v>22</v>
      </c>
      <c r="T13" s="6">
        <v>2004</v>
      </c>
      <c r="U13"/>
      <c r="AP13" s="9"/>
      <c r="AQ13" s="9"/>
      <c r="AR13" s="76"/>
      <c r="AS13" s="76"/>
    </row>
    <row r="14" spans="1:45">
      <c r="A14" s="3">
        <v>13</v>
      </c>
      <c r="B14" s="4" t="s">
        <v>36</v>
      </c>
      <c r="C14" s="4" t="s">
        <v>32</v>
      </c>
      <c r="D14" s="65">
        <v>38261</v>
      </c>
      <c r="E14" s="5">
        <v>20.100000000000001</v>
      </c>
      <c r="F14" s="3">
        <v>481</v>
      </c>
      <c r="G14" s="7">
        <v>9.08</v>
      </c>
      <c r="H14" s="3">
        <v>100</v>
      </c>
      <c r="I14" s="6">
        <v>99.9</v>
      </c>
      <c r="J14" s="7">
        <v>7.4</v>
      </c>
      <c r="K14" s="5">
        <v>36.138613861386141</v>
      </c>
      <c r="L14" s="7">
        <v>3.4371762376237616</v>
      </c>
      <c r="M14" s="7">
        <v>0.588144</v>
      </c>
      <c r="N14" s="5">
        <v>0</v>
      </c>
      <c r="O14" s="5">
        <v>0</v>
      </c>
      <c r="P14" s="6">
        <v>0</v>
      </c>
      <c r="Q14" s="6"/>
      <c r="R14" s="6">
        <v>10</v>
      </c>
      <c r="S14" s="6" t="s">
        <v>22</v>
      </c>
      <c r="T14" s="6">
        <v>2004</v>
      </c>
      <c r="U14"/>
      <c r="AP14" s="9"/>
      <c r="AQ14" s="9"/>
      <c r="AR14" s="76"/>
      <c r="AS14" s="76"/>
    </row>
    <row r="15" spans="1:45">
      <c r="A15" s="3">
        <v>14</v>
      </c>
      <c r="B15" s="4" t="s">
        <v>37</v>
      </c>
      <c r="C15" s="4" t="s">
        <v>32</v>
      </c>
      <c r="D15" s="65">
        <v>38261</v>
      </c>
      <c r="E15" s="5">
        <v>19.3</v>
      </c>
      <c r="F15" s="3">
        <v>658</v>
      </c>
      <c r="G15" s="7">
        <v>8.57</v>
      </c>
      <c r="H15" s="3">
        <v>93</v>
      </c>
      <c r="I15" s="6">
        <v>166.5</v>
      </c>
      <c r="J15" s="7">
        <v>7.52</v>
      </c>
      <c r="K15" s="5">
        <v>22.932330827067648</v>
      </c>
      <c r="L15" s="7">
        <v>3.3516082706766914</v>
      </c>
      <c r="M15" s="7">
        <v>0.81006400000000012</v>
      </c>
      <c r="N15" s="5">
        <v>0</v>
      </c>
      <c r="O15" s="5">
        <v>0</v>
      </c>
      <c r="P15" s="6">
        <v>0</v>
      </c>
      <c r="Q15" s="6"/>
      <c r="R15" s="6">
        <v>10</v>
      </c>
      <c r="S15" s="6" t="s">
        <v>22</v>
      </c>
      <c r="T15" s="6">
        <v>2004</v>
      </c>
      <c r="U15"/>
      <c r="AP15" s="9"/>
      <c r="AQ15" s="9"/>
      <c r="AR15" s="76"/>
      <c r="AS15" s="76"/>
    </row>
    <row r="16" spans="1:45">
      <c r="A16" s="3">
        <v>15</v>
      </c>
      <c r="B16" s="4" t="s">
        <v>38</v>
      </c>
      <c r="C16" s="4" t="s">
        <v>21</v>
      </c>
      <c r="D16" s="65">
        <v>38261</v>
      </c>
      <c r="E16" s="5">
        <v>14.8</v>
      </c>
      <c r="F16" s="3">
        <v>785</v>
      </c>
      <c r="G16" s="7">
        <v>8.3000000000000007</v>
      </c>
      <c r="H16" s="3">
        <v>82</v>
      </c>
      <c r="I16" s="6">
        <v>33.299999999999997</v>
      </c>
      <c r="J16" s="7">
        <v>7.58</v>
      </c>
      <c r="K16" s="5">
        <v>4.1564792176039296</v>
      </c>
      <c r="L16" s="7">
        <v>0.30979462102689487</v>
      </c>
      <c r="M16" s="7">
        <v>0.36622399999999999</v>
      </c>
      <c r="N16" s="5">
        <v>13.898296999999999</v>
      </c>
      <c r="O16" s="5">
        <v>0</v>
      </c>
      <c r="P16" s="6">
        <v>37.950262680763686</v>
      </c>
      <c r="Q16" s="6"/>
      <c r="R16" s="6">
        <v>10</v>
      </c>
      <c r="S16" s="6" t="s">
        <v>22</v>
      </c>
      <c r="T16" s="6">
        <v>2004</v>
      </c>
      <c r="U16"/>
      <c r="AP16" s="9"/>
      <c r="AQ16" s="9"/>
      <c r="AR16" s="76"/>
      <c r="AS16" s="76"/>
    </row>
    <row r="17" spans="1:45">
      <c r="A17" s="3">
        <v>16</v>
      </c>
      <c r="B17" s="4" t="s">
        <v>39</v>
      </c>
      <c r="C17" s="4" t="s">
        <v>26</v>
      </c>
      <c r="D17" s="65">
        <v>38261</v>
      </c>
      <c r="E17" s="5">
        <v>17.5</v>
      </c>
      <c r="F17" s="3">
        <v>827</v>
      </c>
      <c r="G17" s="7">
        <v>7.82</v>
      </c>
      <c r="H17" s="3">
        <v>82</v>
      </c>
      <c r="I17" s="6">
        <v>0</v>
      </c>
      <c r="J17" s="7">
        <v>7.73</v>
      </c>
      <c r="K17" s="5">
        <v>17.1875</v>
      </c>
      <c r="L17" s="7">
        <v>2.4853868750000001</v>
      </c>
      <c r="M17" s="7">
        <v>0.45499199999999995</v>
      </c>
      <c r="N17" s="5">
        <v>0</v>
      </c>
      <c r="O17" s="5">
        <v>0</v>
      </c>
      <c r="P17" s="6">
        <v>0</v>
      </c>
      <c r="Q17" s="6"/>
      <c r="R17" s="6">
        <v>10</v>
      </c>
      <c r="S17" s="6" t="s">
        <v>22</v>
      </c>
      <c r="T17" s="6">
        <v>2004</v>
      </c>
      <c r="U17"/>
      <c r="AP17" s="9"/>
      <c r="AQ17" s="9"/>
      <c r="AR17" s="76"/>
      <c r="AS17" s="76"/>
    </row>
    <row r="18" spans="1:45">
      <c r="A18" s="3">
        <v>17</v>
      </c>
      <c r="B18" s="4" t="s">
        <v>40</v>
      </c>
      <c r="C18" s="4" t="s">
        <v>26</v>
      </c>
      <c r="D18" s="65">
        <v>38261</v>
      </c>
      <c r="E18" s="5">
        <v>19.5</v>
      </c>
      <c r="F18" s="3">
        <v>376</v>
      </c>
      <c r="G18" s="7">
        <v>8.4600000000000009</v>
      </c>
      <c r="H18" s="3">
        <v>92</v>
      </c>
      <c r="I18" s="6">
        <v>0</v>
      </c>
      <c r="J18" s="7">
        <v>7.8</v>
      </c>
      <c r="K18" s="5">
        <v>6.1068702290077024</v>
      </c>
      <c r="L18" s="7">
        <v>1.0343969465648855</v>
      </c>
      <c r="M18" s="7">
        <v>0.32184000000000001</v>
      </c>
      <c r="N18" s="5">
        <v>0</v>
      </c>
      <c r="O18" s="5">
        <v>0</v>
      </c>
      <c r="P18" s="6">
        <v>0</v>
      </c>
      <c r="Q18" s="6"/>
      <c r="R18" s="6">
        <v>10</v>
      </c>
      <c r="S18" s="6" t="s">
        <v>22</v>
      </c>
      <c r="T18" s="6">
        <v>2004</v>
      </c>
      <c r="U18"/>
      <c r="AP18" s="9"/>
      <c r="AQ18" s="9"/>
      <c r="AR18" s="76"/>
      <c r="AS18" s="76"/>
    </row>
    <row r="19" spans="1:45">
      <c r="A19" s="3">
        <v>18</v>
      </c>
      <c r="B19" s="4" t="s">
        <v>41</v>
      </c>
      <c r="C19" s="4" t="s">
        <v>21</v>
      </c>
      <c r="D19" s="65">
        <v>38261</v>
      </c>
      <c r="E19" s="5">
        <v>17.8</v>
      </c>
      <c r="F19" s="3">
        <v>866</v>
      </c>
      <c r="G19" s="7">
        <v>6.92</v>
      </c>
      <c r="H19" s="3">
        <v>73</v>
      </c>
      <c r="I19" s="6">
        <v>33.299999999999997</v>
      </c>
      <c r="J19" s="7">
        <v>7.66</v>
      </c>
      <c r="K19" s="5">
        <v>8.5173501577286448</v>
      </c>
      <c r="L19" s="7">
        <v>1.4315444794952681</v>
      </c>
      <c r="M19" s="7">
        <v>0.98760000000000014</v>
      </c>
      <c r="N19" s="5">
        <v>1.0423260000000005</v>
      </c>
      <c r="O19" s="5">
        <v>0</v>
      </c>
      <c r="P19" s="6">
        <v>1.05541312272175</v>
      </c>
      <c r="Q19" s="6"/>
      <c r="R19" s="6">
        <v>10</v>
      </c>
      <c r="S19" s="6" t="s">
        <v>22</v>
      </c>
      <c r="T19" s="6">
        <v>2004</v>
      </c>
      <c r="U19"/>
      <c r="AP19" s="9"/>
      <c r="AQ19" s="9"/>
      <c r="AR19" s="76"/>
      <c r="AS19" s="76"/>
    </row>
    <row r="20" spans="1:45">
      <c r="A20" s="3">
        <v>19</v>
      </c>
      <c r="B20" s="4" t="s">
        <v>42</v>
      </c>
      <c r="C20" s="4" t="s">
        <v>32</v>
      </c>
      <c r="D20" s="65">
        <v>38261</v>
      </c>
      <c r="E20" s="5">
        <v>19</v>
      </c>
      <c r="F20" s="3">
        <v>455</v>
      </c>
      <c r="G20" s="7">
        <v>9.4</v>
      </c>
      <c r="H20" s="3">
        <v>101</v>
      </c>
      <c r="I20" s="6">
        <v>299.7</v>
      </c>
      <c r="J20" s="7">
        <v>7.5</v>
      </c>
      <c r="K20" s="5">
        <v>31.088082901554436</v>
      </c>
      <c r="L20" s="7">
        <v>4.0211554404145078</v>
      </c>
      <c r="M20" s="7">
        <v>0.45499199999999995</v>
      </c>
      <c r="N20" s="5">
        <v>0</v>
      </c>
      <c r="O20" s="5">
        <v>0</v>
      </c>
      <c r="P20" s="6">
        <v>0</v>
      </c>
      <c r="Q20" s="6"/>
      <c r="R20" s="6">
        <v>10</v>
      </c>
      <c r="S20" s="6" t="s">
        <v>22</v>
      </c>
      <c r="T20" s="6">
        <v>2004</v>
      </c>
      <c r="U20"/>
      <c r="AP20" s="9"/>
      <c r="AQ20" s="9"/>
      <c r="AR20" s="76"/>
      <c r="AS20" s="76"/>
    </row>
    <row r="21" spans="1:45">
      <c r="A21" s="3">
        <v>20</v>
      </c>
      <c r="B21" s="4" t="s">
        <v>43</v>
      </c>
      <c r="C21" s="4" t="s">
        <v>26</v>
      </c>
      <c r="D21" s="65">
        <v>38261</v>
      </c>
      <c r="E21" s="5">
        <v>19.7</v>
      </c>
      <c r="F21" s="3">
        <v>315</v>
      </c>
      <c r="G21" s="7">
        <v>8.18</v>
      </c>
      <c r="H21" s="3">
        <v>89</v>
      </c>
      <c r="I21" s="6">
        <v>0</v>
      </c>
      <c r="J21" s="7">
        <v>7.56</v>
      </c>
      <c r="K21" s="5">
        <v>10.769230769230779</v>
      </c>
      <c r="L21" s="7">
        <v>1.307502769230769</v>
      </c>
      <c r="M21" s="7">
        <v>0.27745599999999998</v>
      </c>
      <c r="N21" s="5">
        <v>7.6090450000000001</v>
      </c>
      <c r="O21" s="5">
        <v>0</v>
      </c>
      <c r="P21" s="6">
        <v>27.424330344270807</v>
      </c>
      <c r="Q21" s="6"/>
      <c r="R21" s="6">
        <v>10</v>
      </c>
      <c r="S21" s="6" t="s">
        <v>22</v>
      </c>
      <c r="T21" s="6">
        <v>2004</v>
      </c>
      <c r="U21"/>
      <c r="AP21" s="9"/>
      <c r="AQ21" s="9"/>
      <c r="AR21" s="76"/>
      <c r="AS21" s="76"/>
    </row>
    <row r="22" spans="1:45">
      <c r="A22" s="3">
        <v>21</v>
      </c>
      <c r="B22" s="4" t="s">
        <v>44</v>
      </c>
      <c r="C22" s="4" t="s">
        <v>21</v>
      </c>
      <c r="D22" s="65">
        <v>38261</v>
      </c>
      <c r="E22" s="5">
        <v>15.5</v>
      </c>
      <c r="F22" s="3">
        <v>253</v>
      </c>
      <c r="G22" s="7">
        <v>6.66</v>
      </c>
      <c r="H22" s="3">
        <v>67</v>
      </c>
      <c r="I22" s="6">
        <v>0</v>
      </c>
      <c r="J22" s="7">
        <v>7.12</v>
      </c>
      <c r="K22" s="5">
        <v>5.0909090909090349</v>
      </c>
      <c r="L22" s="7">
        <v>1.3353309090909087</v>
      </c>
      <c r="M22" s="7">
        <v>0.41060799999999997</v>
      </c>
      <c r="N22" s="5">
        <v>2.3371720000000002</v>
      </c>
      <c r="O22" s="5">
        <v>0</v>
      </c>
      <c r="P22" s="6">
        <v>5.6919787242333326</v>
      </c>
      <c r="Q22" s="6"/>
      <c r="R22" s="6">
        <v>10</v>
      </c>
      <c r="S22" s="6" t="s">
        <v>22</v>
      </c>
      <c r="T22" s="6">
        <v>2004</v>
      </c>
      <c r="U22"/>
      <c r="AP22" s="9"/>
      <c r="AQ22" s="9"/>
      <c r="AR22" s="76"/>
      <c r="AS22" s="76"/>
    </row>
    <row r="23" spans="1:45">
      <c r="A23" s="3">
        <v>22</v>
      </c>
      <c r="B23" s="4" t="s">
        <v>45</v>
      </c>
      <c r="C23" s="4" t="s">
        <v>21</v>
      </c>
      <c r="D23" s="65">
        <v>38261</v>
      </c>
      <c r="E23" s="5">
        <v>16.399999999999999</v>
      </c>
      <c r="F23" s="3">
        <v>539</v>
      </c>
      <c r="G23" s="7">
        <v>8.39</v>
      </c>
      <c r="H23" s="3">
        <v>86</v>
      </c>
      <c r="I23" s="3"/>
      <c r="J23" s="7">
        <v>7.34</v>
      </c>
      <c r="K23" s="5">
        <v>2.1428571428572041</v>
      </c>
      <c r="L23" s="7">
        <v>0.46970071428571425</v>
      </c>
      <c r="M23" s="7">
        <v>0.36622399999999999</v>
      </c>
      <c r="N23" s="5">
        <v>76.050905</v>
      </c>
      <c r="O23" s="5">
        <v>0</v>
      </c>
      <c r="P23" s="6">
        <v>207.66226407881516</v>
      </c>
      <c r="Q23" s="6"/>
      <c r="R23" s="6">
        <v>10</v>
      </c>
      <c r="S23" s="6" t="s">
        <v>22</v>
      </c>
      <c r="T23" s="6">
        <v>2004</v>
      </c>
      <c r="U23"/>
      <c r="AP23" s="9"/>
      <c r="AQ23" s="9"/>
      <c r="AR23" s="76"/>
      <c r="AS23" s="76"/>
    </row>
    <row r="24" spans="1:45">
      <c r="A24" s="3">
        <v>23</v>
      </c>
      <c r="B24" s="4" t="s">
        <v>42</v>
      </c>
      <c r="C24" s="4" t="s">
        <v>32</v>
      </c>
      <c r="D24" s="65">
        <v>38261</v>
      </c>
      <c r="E24" s="5">
        <v>18.7</v>
      </c>
      <c r="F24" s="3">
        <v>463</v>
      </c>
      <c r="G24" s="7">
        <v>7.57</v>
      </c>
      <c r="H24" s="3">
        <v>82</v>
      </c>
      <c r="I24" s="3"/>
      <c r="J24" s="7">
        <v>7.25</v>
      </c>
      <c r="K24" s="5">
        <v>41.818181818181756</v>
      </c>
      <c r="L24" s="7">
        <v>4.0330206060606058</v>
      </c>
      <c r="M24" s="7">
        <v>0.67691199999999996</v>
      </c>
      <c r="N24" s="5">
        <v>0</v>
      </c>
      <c r="O24" s="5">
        <v>0</v>
      </c>
      <c r="P24" s="6">
        <v>0</v>
      </c>
      <c r="Q24" s="6"/>
      <c r="R24" s="6">
        <v>10</v>
      </c>
      <c r="S24" s="6" t="s">
        <v>22</v>
      </c>
      <c r="T24" s="6">
        <v>2004</v>
      </c>
      <c r="U24"/>
      <c r="AP24" s="9"/>
      <c r="AQ24" s="9"/>
      <c r="AR24" s="76"/>
      <c r="AS24" s="76"/>
    </row>
    <row r="25" spans="1:45">
      <c r="A25" s="3">
        <v>1</v>
      </c>
      <c r="B25" s="4" t="s">
        <v>20</v>
      </c>
      <c r="C25" s="4" t="s">
        <v>21</v>
      </c>
      <c r="D25" s="65">
        <v>38353</v>
      </c>
      <c r="E25" s="5">
        <v>1.4</v>
      </c>
      <c r="F25" s="3">
        <v>255</v>
      </c>
      <c r="G25" s="5">
        <v>14.2</v>
      </c>
      <c r="H25" s="6">
        <v>99.5</v>
      </c>
      <c r="I25" s="6">
        <v>33.299999999999997</v>
      </c>
      <c r="J25" s="7">
        <v>7.11</v>
      </c>
      <c r="K25" s="5">
        <v>2.3762376237623344</v>
      </c>
      <c r="L25" s="7">
        <v>1.2609473267326732</v>
      </c>
      <c r="M25" s="7">
        <v>0.10238800000000001</v>
      </c>
      <c r="N25" s="5">
        <v>27.710711000000003</v>
      </c>
      <c r="O25" s="5">
        <v>5.0978199999999996</v>
      </c>
      <c r="P25" s="6">
        <f t="shared" ref="P25:P47" si="0">+(N25+O25)/M25</f>
        <v>320.43336133140605</v>
      </c>
      <c r="Q25" s="6"/>
      <c r="R25" s="6">
        <v>1</v>
      </c>
      <c r="S25" s="6" t="s">
        <v>46</v>
      </c>
      <c r="T25" s="6">
        <v>2005</v>
      </c>
      <c r="U25"/>
      <c r="AP25" s="9"/>
      <c r="AQ25" s="9"/>
      <c r="AR25" s="76"/>
      <c r="AS25" s="76"/>
    </row>
    <row r="26" spans="1:45">
      <c r="A26" s="3">
        <v>2</v>
      </c>
      <c r="B26" s="4" t="s">
        <v>23</v>
      </c>
      <c r="C26" s="4" t="s">
        <v>21</v>
      </c>
      <c r="D26" s="65">
        <v>38353</v>
      </c>
      <c r="E26" s="5">
        <v>1.4</v>
      </c>
      <c r="F26" s="3">
        <v>239</v>
      </c>
      <c r="G26" s="5">
        <v>13.75</v>
      </c>
      <c r="H26" s="6">
        <v>98</v>
      </c>
      <c r="I26" s="6">
        <v>99.9</v>
      </c>
      <c r="J26" s="7">
        <v>7.33</v>
      </c>
      <c r="K26" s="5">
        <v>2.2172949002217317</v>
      </c>
      <c r="L26" s="7">
        <v>1.2173139689578714</v>
      </c>
      <c r="M26" s="7">
        <v>0.148785</v>
      </c>
      <c r="N26" s="5">
        <v>16.401843</v>
      </c>
      <c r="O26" s="5">
        <v>2.5648600000000004</v>
      </c>
      <c r="P26" s="6">
        <f t="shared" si="0"/>
        <v>127.47725241119736</v>
      </c>
      <c r="Q26" s="6"/>
      <c r="R26" s="6">
        <v>1</v>
      </c>
      <c r="S26" s="6" t="s">
        <v>46</v>
      </c>
      <c r="T26" s="6">
        <v>2005</v>
      </c>
      <c r="U26"/>
      <c r="AP26" s="9"/>
      <c r="AQ26" s="9"/>
      <c r="AR26" s="76"/>
      <c r="AS26" s="76"/>
    </row>
    <row r="27" spans="1:45">
      <c r="A27" s="3">
        <v>3</v>
      </c>
      <c r="B27" s="4" t="s">
        <v>24</v>
      </c>
      <c r="C27" s="4" t="s">
        <v>21</v>
      </c>
      <c r="D27" s="65">
        <v>38353</v>
      </c>
      <c r="E27" s="5">
        <v>1.8</v>
      </c>
      <c r="F27" s="3">
        <v>283</v>
      </c>
      <c r="G27" s="5">
        <v>12.2</v>
      </c>
      <c r="H27" s="6">
        <v>88</v>
      </c>
      <c r="I27" s="6">
        <v>832.5</v>
      </c>
      <c r="J27" s="7">
        <v>7</v>
      </c>
      <c r="K27" s="5">
        <v>10.067114093959741</v>
      </c>
      <c r="L27" s="7">
        <v>3.540809395973155</v>
      </c>
      <c r="M27" s="7">
        <v>0.98393100000000011</v>
      </c>
      <c r="N27" s="5">
        <v>19.190331</v>
      </c>
      <c r="O27" s="5">
        <v>61.772800000000004</v>
      </c>
      <c r="P27" s="6">
        <f t="shared" si="0"/>
        <v>82.28537468582654</v>
      </c>
      <c r="Q27" s="6"/>
      <c r="R27" s="6">
        <v>1</v>
      </c>
      <c r="S27" s="6" t="s">
        <v>46</v>
      </c>
      <c r="T27" s="6">
        <v>2005</v>
      </c>
      <c r="U27"/>
      <c r="AP27" s="9"/>
      <c r="AQ27" s="9"/>
      <c r="AR27" s="76"/>
      <c r="AS27" s="76"/>
    </row>
    <row r="28" spans="1:45">
      <c r="A28" s="3">
        <v>4</v>
      </c>
      <c r="B28" s="4" t="s">
        <v>25</v>
      </c>
      <c r="C28" s="4" t="s">
        <v>26</v>
      </c>
      <c r="D28" s="65">
        <v>38353</v>
      </c>
      <c r="E28" s="5">
        <v>5.6</v>
      </c>
      <c r="F28" s="3">
        <v>203</v>
      </c>
      <c r="G28" s="5">
        <v>11.3</v>
      </c>
      <c r="H28" s="6">
        <v>90</v>
      </c>
      <c r="I28" s="6">
        <v>33.299999999999997</v>
      </c>
      <c r="J28" s="7">
        <v>7.4</v>
      </c>
      <c r="K28" s="5">
        <v>2.4999999999999769</v>
      </c>
      <c r="L28" s="7">
        <v>0.49416772727272745</v>
      </c>
      <c r="M28" s="7">
        <v>0.10238800000000001</v>
      </c>
      <c r="N28" s="5">
        <v>7.2230699999999999</v>
      </c>
      <c r="O28" s="5">
        <v>2.7759400000000003</v>
      </c>
      <c r="P28" s="6">
        <f t="shared" si="0"/>
        <v>97.658026331210678</v>
      </c>
      <c r="Q28" s="6"/>
      <c r="R28" s="6">
        <v>1</v>
      </c>
      <c r="S28" s="6" t="s">
        <v>46</v>
      </c>
      <c r="T28" s="6">
        <v>2005</v>
      </c>
      <c r="U28"/>
      <c r="AP28" s="9"/>
      <c r="AQ28" s="9"/>
      <c r="AR28" s="76"/>
      <c r="AS28" s="76"/>
    </row>
    <row r="29" spans="1:45">
      <c r="A29" s="3">
        <v>5</v>
      </c>
      <c r="B29" s="4" t="s">
        <v>27</v>
      </c>
      <c r="C29" s="4" t="s">
        <v>26</v>
      </c>
      <c r="D29" s="65">
        <v>38353</v>
      </c>
      <c r="E29" s="5">
        <v>2.2999999999999998</v>
      </c>
      <c r="F29" s="3">
        <v>55</v>
      </c>
      <c r="G29" s="5">
        <v>12.3</v>
      </c>
      <c r="H29" s="6">
        <v>90</v>
      </c>
      <c r="I29" s="6">
        <v>333</v>
      </c>
      <c r="J29" s="7">
        <v>6.72</v>
      </c>
      <c r="K29" s="5">
        <v>18.688524590163972</v>
      </c>
      <c r="L29" s="7">
        <v>2.4075422950819676</v>
      </c>
      <c r="M29" s="7">
        <v>0.84474000000000005</v>
      </c>
      <c r="N29" s="5">
        <v>14.078102999999999</v>
      </c>
      <c r="O29" s="5">
        <v>5.9421399999999993</v>
      </c>
      <c r="P29" s="6">
        <f t="shared" si="0"/>
        <v>23.699887539361217</v>
      </c>
      <c r="Q29" s="6"/>
      <c r="R29" s="6">
        <v>1</v>
      </c>
      <c r="S29" s="6" t="s">
        <v>46</v>
      </c>
      <c r="T29" s="6">
        <v>2005</v>
      </c>
      <c r="U29"/>
      <c r="AP29" s="9"/>
      <c r="AQ29" s="9"/>
      <c r="AR29" s="76"/>
      <c r="AS29" s="76"/>
    </row>
    <row r="30" spans="1:45">
      <c r="A30" s="3">
        <v>6</v>
      </c>
      <c r="B30" s="4" t="s">
        <v>28</v>
      </c>
      <c r="C30" s="4" t="s">
        <v>21</v>
      </c>
      <c r="D30" s="65">
        <v>38353</v>
      </c>
      <c r="E30" s="5">
        <v>3</v>
      </c>
      <c r="F30" s="3">
        <v>271</v>
      </c>
      <c r="G30" s="5">
        <v>13</v>
      </c>
      <c r="H30" s="6">
        <v>96</v>
      </c>
      <c r="I30" s="6">
        <v>0</v>
      </c>
      <c r="J30" s="7">
        <v>7.41</v>
      </c>
      <c r="K30" s="5">
        <v>4.6666666666666465</v>
      </c>
      <c r="L30" s="7">
        <v>0.76491644444444451</v>
      </c>
      <c r="M30" s="7">
        <v>0.24157899999999999</v>
      </c>
      <c r="N30" s="5">
        <v>65.587672999999995</v>
      </c>
      <c r="O30" s="5">
        <v>0.77068000000000003</v>
      </c>
      <c r="P30" s="6">
        <f t="shared" si="0"/>
        <v>274.68593296602768</v>
      </c>
      <c r="Q30" s="6"/>
      <c r="R30" s="6">
        <v>1</v>
      </c>
      <c r="S30" s="6" t="s">
        <v>46</v>
      </c>
      <c r="T30" s="6">
        <v>2005</v>
      </c>
      <c r="U30"/>
      <c r="AP30" s="9"/>
      <c r="AQ30" s="9"/>
      <c r="AR30" s="76"/>
      <c r="AS30" s="76"/>
    </row>
    <row r="31" spans="1:45">
      <c r="A31" s="3">
        <v>7</v>
      </c>
      <c r="B31" s="4" t="s">
        <v>29</v>
      </c>
      <c r="C31" s="4" t="s">
        <v>21</v>
      </c>
      <c r="D31" s="65">
        <v>38353</v>
      </c>
      <c r="E31" s="5">
        <v>2</v>
      </c>
      <c r="F31" s="3">
        <v>514</v>
      </c>
      <c r="G31" s="5">
        <v>7.85</v>
      </c>
      <c r="H31" s="6">
        <v>56</v>
      </c>
      <c r="I31" s="6">
        <v>0</v>
      </c>
      <c r="J31" s="7">
        <v>7.01</v>
      </c>
      <c r="K31" s="5">
        <v>15.561224489795904</v>
      </c>
      <c r="L31" s="7">
        <v>1.5000443877551022</v>
      </c>
      <c r="M31" s="7">
        <v>5.5991000000000013E-2</v>
      </c>
      <c r="N31" s="5">
        <v>43.163581999999998</v>
      </c>
      <c r="O31" s="5">
        <v>38.237380000000002</v>
      </c>
      <c r="P31" s="6">
        <f t="shared" si="0"/>
        <v>1453.8222571484698</v>
      </c>
      <c r="Q31" s="6"/>
      <c r="R31" s="6">
        <v>1</v>
      </c>
      <c r="S31" s="6" t="s">
        <v>46</v>
      </c>
      <c r="T31" s="6">
        <v>2005</v>
      </c>
      <c r="U31"/>
      <c r="AP31" s="9"/>
      <c r="AQ31" s="9"/>
      <c r="AR31" s="76"/>
      <c r="AS31" s="76"/>
    </row>
    <row r="32" spans="1:45">
      <c r="A32" s="3">
        <v>8</v>
      </c>
      <c r="B32" s="4" t="s">
        <v>30</v>
      </c>
      <c r="C32" s="4" t="s">
        <v>26</v>
      </c>
      <c r="D32" s="65">
        <v>38353</v>
      </c>
      <c r="E32" s="5">
        <v>5.8</v>
      </c>
      <c r="F32" s="3">
        <v>186</v>
      </c>
      <c r="G32" s="5">
        <v>11.8</v>
      </c>
      <c r="H32" s="6">
        <v>95</v>
      </c>
      <c r="I32" s="6">
        <v>0</v>
      </c>
      <c r="J32" s="7">
        <v>7.5</v>
      </c>
      <c r="K32" s="5">
        <v>4.0201005025126086</v>
      </c>
      <c r="L32" s="7">
        <v>0.79134623115577896</v>
      </c>
      <c r="M32" s="7">
        <v>5.5991000000000013E-2</v>
      </c>
      <c r="N32" s="5">
        <v>5.5964519999999993</v>
      </c>
      <c r="O32" s="5">
        <v>1.4039200000000001</v>
      </c>
      <c r="P32" s="6">
        <f t="shared" si="0"/>
        <v>125.02673643978493</v>
      </c>
      <c r="Q32" s="6"/>
      <c r="R32" s="6">
        <v>1</v>
      </c>
      <c r="S32" s="6" t="s">
        <v>46</v>
      </c>
      <c r="T32" s="6">
        <v>2005</v>
      </c>
      <c r="U32"/>
      <c r="AP32" s="9"/>
      <c r="AQ32" s="9"/>
      <c r="AR32" s="76"/>
      <c r="AS32" s="76"/>
    </row>
    <row r="33" spans="1:45">
      <c r="A33" s="3">
        <v>9</v>
      </c>
      <c r="B33" s="4" t="s">
        <v>31</v>
      </c>
      <c r="C33" s="4" t="s">
        <v>32</v>
      </c>
      <c r="D33" s="65">
        <v>38353</v>
      </c>
      <c r="E33" s="5">
        <v>1</v>
      </c>
      <c r="F33" s="3">
        <v>722</v>
      </c>
      <c r="G33" s="5">
        <v>11.7</v>
      </c>
      <c r="H33" s="6">
        <v>84</v>
      </c>
      <c r="I33" s="6">
        <v>0</v>
      </c>
      <c r="J33" s="7">
        <v>6.78</v>
      </c>
      <c r="K33" s="5">
        <v>13.953488372092973</v>
      </c>
      <c r="L33" s="7">
        <v>3.068447441860465</v>
      </c>
      <c r="M33" s="7">
        <v>0.93753399999999987</v>
      </c>
      <c r="N33" s="5">
        <v>6.9519669999999998</v>
      </c>
      <c r="O33" s="5">
        <v>1.2983800000000001</v>
      </c>
      <c r="P33" s="6">
        <f t="shared" si="0"/>
        <v>8.8000509848176183</v>
      </c>
      <c r="Q33" s="6"/>
      <c r="R33" s="6">
        <v>1</v>
      </c>
      <c r="S33" s="6" t="s">
        <v>46</v>
      </c>
      <c r="T33" s="6">
        <v>2005</v>
      </c>
      <c r="U33"/>
      <c r="AP33" s="9"/>
      <c r="AQ33" s="9"/>
      <c r="AR33" s="76"/>
      <c r="AS33" s="76"/>
    </row>
    <row r="34" spans="1:45">
      <c r="A34" s="3">
        <v>10</v>
      </c>
      <c r="B34" s="4" t="s">
        <v>33</v>
      </c>
      <c r="C34" s="4" t="s">
        <v>32</v>
      </c>
      <c r="D34" s="65">
        <v>38353</v>
      </c>
      <c r="E34" s="5">
        <v>2.5</v>
      </c>
      <c r="F34" s="3">
        <v>676</v>
      </c>
      <c r="G34" s="5">
        <v>14.1</v>
      </c>
      <c r="H34" s="6">
        <v>104</v>
      </c>
      <c r="I34" s="6">
        <v>33.299999999999997</v>
      </c>
      <c r="J34" s="7">
        <v>7.38</v>
      </c>
      <c r="K34" s="5">
        <v>15.52941176470587</v>
      </c>
      <c r="L34" s="7">
        <v>1.3606240000000001</v>
      </c>
      <c r="M34" s="7">
        <v>0.5199609999999999</v>
      </c>
      <c r="N34" s="5">
        <v>36.424735999999996</v>
      </c>
      <c r="O34" s="5">
        <v>1.2983800000000001</v>
      </c>
      <c r="P34" s="6">
        <f t="shared" si="0"/>
        <v>72.549895088285481</v>
      </c>
      <c r="Q34" s="6"/>
      <c r="R34" s="6">
        <v>1</v>
      </c>
      <c r="S34" s="6" t="s">
        <v>46</v>
      </c>
      <c r="T34" s="6">
        <v>2005</v>
      </c>
      <c r="U34"/>
      <c r="AP34" s="9"/>
      <c r="AQ34" s="9"/>
      <c r="AR34" s="76"/>
      <c r="AS34" s="76"/>
    </row>
    <row r="35" spans="1:45">
      <c r="A35" s="3">
        <v>11</v>
      </c>
      <c r="B35" s="4" t="s">
        <v>34</v>
      </c>
      <c r="C35" s="4" t="s">
        <v>26</v>
      </c>
      <c r="D35" s="65">
        <v>38353</v>
      </c>
      <c r="E35" s="5">
        <v>5.5</v>
      </c>
      <c r="F35" s="3">
        <v>172</v>
      </c>
      <c r="G35" s="5">
        <v>12</v>
      </c>
      <c r="H35" s="6">
        <v>96</v>
      </c>
      <c r="I35" s="6">
        <v>33.299999999999997</v>
      </c>
      <c r="J35" s="7">
        <v>7.49</v>
      </c>
      <c r="K35" s="5">
        <v>4.1975308641975486</v>
      </c>
      <c r="L35" s="7">
        <v>0.60911209876543215</v>
      </c>
      <c r="M35" s="7">
        <v>5.5991000000000013E-2</v>
      </c>
      <c r="N35" s="5">
        <v>9.4693520000000007</v>
      </c>
      <c r="O35" s="5">
        <v>0</v>
      </c>
      <c r="P35" s="6">
        <f t="shared" si="0"/>
        <v>169.12275187083637</v>
      </c>
      <c r="Q35" s="6"/>
      <c r="R35" s="6">
        <v>1</v>
      </c>
      <c r="S35" s="6" t="s">
        <v>46</v>
      </c>
      <c r="T35" s="6">
        <v>2005</v>
      </c>
      <c r="U35"/>
      <c r="AP35" s="9"/>
      <c r="AQ35" s="9"/>
      <c r="AR35" s="76"/>
      <c r="AS35" s="76"/>
    </row>
    <row r="36" spans="1:45">
      <c r="A36" s="3">
        <v>12</v>
      </c>
      <c r="B36" s="4" t="s">
        <v>35</v>
      </c>
      <c r="C36" s="4" t="s">
        <v>26</v>
      </c>
      <c r="D36" s="65">
        <v>38353</v>
      </c>
      <c r="E36" s="5">
        <v>6.2</v>
      </c>
      <c r="F36" s="3">
        <v>164</v>
      </c>
      <c r="G36" s="5">
        <v>10.4</v>
      </c>
      <c r="H36" s="6">
        <v>84</v>
      </c>
      <c r="I36" s="6">
        <v>33.299999999999997</v>
      </c>
      <c r="J36" s="7">
        <v>7.33</v>
      </c>
      <c r="K36" s="5">
        <v>1.1389521640091127</v>
      </c>
      <c r="L36" s="7">
        <v>0.33979134396355365</v>
      </c>
      <c r="M36" s="7">
        <v>0.10238800000000001</v>
      </c>
      <c r="N36" s="5">
        <v>2.8466930000000001</v>
      </c>
      <c r="O36" s="5">
        <v>13.646560000000001</v>
      </c>
      <c r="P36" s="6">
        <f t="shared" si="0"/>
        <v>161.08580107043795</v>
      </c>
      <c r="Q36" s="6"/>
      <c r="R36" s="6">
        <v>1</v>
      </c>
      <c r="S36" s="6" t="s">
        <v>46</v>
      </c>
      <c r="T36" s="6">
        <v>2005</v>
      </c>
      <c r="U36"/>
      <c r="AP36" s="9"/>
      <c r="AQ36" s="9"/>
      <c r="AR36" s="76"/>
      <c r="AS36" s="76"/>
    </row>
    <row r="37" spans="1:45">
      <c r="A37" s="3">
        <v>13</v>
      </c>
      <c r="B37" s="4" t="s">
        <v>36</v>
      </c>
      <c r="C37" s="4" t="s">
        <v>32</v>
      </c>
      <c r="D37" s="65">
        <v>38353</v>
      </c>
      <c r="E37" s="5">
        <v>0.8</v>
      </c>
      <c r="F37" s="3">
        <v>683</v>
      </c>
      <c r="G37" s="5">
        <v>14.9</v>
      </c>
      <c r="H37" s="6">
        <v>107</v>
      </c>
      <c r="I37" s="6">
        <v>0</v>
      </c>
      <c r="J37" s="7">
        <v>7.59</v>
      </c>
      <c r="K37" s="5">
        <v>12.217194570135719</v>
      </c>
      <c r="L37" s="7">
        <v>1.9702063348416292</v>
      </c>
      <c r="M37" s="7">
        <v>0.148785</v>
      </c>
      <c r="N37" s="5">
        <v>5.1704329999999992</v>
      </c>
      <c r="O37" s="5">
        <v>2.6704000000000003</v>
      </c>
      <c r="P37" s="6">
        <f t="shared" si="0"/>
        <v>52.699082568807341</v>
      </c>
      <c r="Q37" s="6"/>
      <c r="R37" s="6">
        <v>1</v>
      </c>
      <c r="S37" s="6" t="s">
        <v>46</v>
      </c>
      <c r="T37" s="6">
        <v>2005</v>
      </c>
      <c r="U37"/>
      <c r="AP37" s="9"/>
      <c r="AQ37" s="9"/>
      <c r="AR37" s="76"/>
      <c r="AS37" s="76"/>
    </row>
    <row r="38" spans="1:45">
      <c r="A38" s="3">
        <v>14</v>
      </c>
      <c r="B38" s="4" t="s">
        <v>37</v>
      </c>
      <c r="C38" s="4" t="s">
        <v>32</v>
      </c>
      <c r="D38" s="65">
        <v>38353</v>
      </c>
      <c r="E38" s="5">
        <v>0.6</v>
      </c>
      <c r="F38" s="3">
        <v>423</v>
      </c>
      <c r="G38" s="5">
        <v>15.5</v>
      </c>
      <c r="H38" s="6">
        <v>108</v>
      </c>
      <c r="I38" s="6">
        <v>33.299999999999997</v>
      </c>
      <c r="J38" s="7">
        <v>7.44</v>
      </c>
      <c r="K38" s="5">
        <v>9.6491228070175765</v>
      </c>
      <c r="L38" s="7">
        <v>2.9576513157894739</v>
      </c>
      <c r="M38" s="7">
        <v>0.47356400000000004</v>
      </c>
      <c r="N38" s="5">
        <v>6.9906959999999998</v>
      </c>
      <c r="O38" s="5">
        <v>1.7205400000000002</v>
      </c>
      <c r="P38" s="6">
        <f t="shared" si="0"/>
        <v>18.395055367384341</v>
      </c>
      <c r="Q38" s="6"/>
      <c r="R38" s="6">
        <v>1</v>
      </c>
      <c r="S38" s="6" t="s">
        <v>46</v>
      </c>
      <c r="T38" s="6">
        <v>2005</v>
      </c>
      <c r="U38"/>
      <c r="AP38" s="9"/>
      <c r="AQ38" s="9"/>
      <c r="AR38" s="76"/>
      <c r="AS38" s="76"/>
    </row>
    <row r="39" spans="1:45">
      <c r="A39" s="3">
        <v>15</v>
      </c>
      <c r="B39" s="4" t="s">
        <v>38</v>
      </c>
      <c r="C39" s="4" t="s">
        <v>21</v>
      </c>
      <c r="D39" s="65">
        <v>38353</v>
      </c>
      <c r="E39" s="5">
        <v>2.5</v>
      </c>
      <c r="F39" s="3">
        <v>452</v>
      </c>
      <c r="G39" s="5">
        <v>12.4</v>
      </c>
      <c r="H39" s="6">
        <v>91</v>
      </c>
      <c r="I39" s="6">
        <v>33.299999999999997</v>
      </c>
      <c r="J39" s="7">
        <v>7.43</v>
      </c>
      <c r="K39" s="5">
        <v>0.83333333333335724</v>
      </c>
      <c r="L39" s="7">
        <v>0.47330416666666675</v>
      </c>
      <c r="M39" s="7">
        <v>0.148785</v>
      </c>
      <c r="N39" s="5">
        <v>16.982778</v>
      </c>
      <c r="O39" s="5">
        <v>1.2983800000000001</v>
      </c>
      <c r="P39" s="6">
        <f t="shared" si="0"/>
        <v>122.86963067513527</v>
      </c>
      <c r="Q39" s="6"/>
      <c r="R39" s="6">
        <v>1</v>
      </c>
      <c r="S39" s="6" t="s">
        <v>46</v>
      </c>
      <c r="T39" s="6">
        <v>2005</v>
      </c>
      <c r="U39"/>
      <c r="AP39" s="9"/>
      <c r="AQ39" s="9"/>
      <c r="AR39" s="76"/>
      <c r="AS39" s="76"/>
    </row>
    <row r="40" spans="1:45">
      <c r="A40" s="3">
        <v>16</v>
      </c>
      <c r="B40" s="4" t="s">
        <v>39</v>
      </c>
      <c r="C40" s="4" t="s">
        <v>26</v>
      </c>
      <c r="D40" s="65">
        <v>38353</v>
      </c>
      <c r="E40" s="5">
        <v>4</v>
      </c>
      <c r="F40" s="3">
        <v>345</v>
      </c>
      <c r="G40" s="5">
        <v>12.6</v>
      </c>
      <c r="H40" s="6">
        <v>96</v>
      </c>
      <c r="I40" s="6">
        <v>133.19999999999999</v>
      </c>
      <c r="J40" s="7">
        <v>7.66</v>
      </c>
      <c r="K40" s="5">
        <v>14.095744680851062</v>
      </c>
      <c r="L40" s="7">
        <v>2.7310276595744685</v>
      </c>
      <c r="M40" s="7">
        <v>1.262313</v>
      </c>
      <c r="N40" s="5">
        <v>15.123786000000001</v>
      </c>
      <c r="O40" s="5">
        <v>3.0925600000000002</v>
      </c>
      <c r="P40" s="6">
        <f t="shared" si="0"/>
        <v>14.430926402564182</v>
      </c>
      <c r="Q40" s="6"/>
      <c r="R40" s="6">
        <v>1</v>
      </c>
      <c r="S40" s="6" t="s">
        <v>46</v>
      </c>
      <c r="T40" s="6">
        <v>2005</v>
      </c>
      <c r="U40"/>
      <c r="AP40" s="9"/>
      <c r="AQ40" s="9"/>
      <c r="AR40" s="76"/>
      <c r="AS40" s="76"/>
    </row>
    <row r="41" spans="1:45">
      <c r="A41" s="3">
        <v>17</v>
      </c>
      <c r="B41" s="4" t="s">
        <v>40</v>
      </c>
      <c r="C41" s="4" t="s">
        <v>26</v>
      </c>
      <c r="D41" s="65">
        <v>38353</v>
      </c>
      <c r="E41" s="5">
        <v>5.3</v>
      </c>
      <c r="F41" s="3">
        <v>220</v>
      </c>
      <c r="G41" s="5">
        <v>12.9</v>
      </c>
      <c r="H41" s="6">
        <v>102</v>
      </c>
      <c r="I41" s="6">
        <v>233.1</v>
      </c>
      <c r="J41" s="7">
        <v>7.7</v>
      </c>
      <c r="K41" s="5">
        <v>5.9793814432989389</v>
      </c>
      <c r="L41" s="7">
        <v>0.91079257731958763</v>
      </c>
      <c r="M41" s="7">
        <v>0.19518200000000002</v>
      </c>
      <c r="N41" s="5">
        <v>6.6421349999999997</v>
      </c>
      <c r="O41" s="5">
        <v>0</v>
      </c>
      <c r="P41" s="6">
        <f t="shared" si="0"/>
        <v>34.030468998165809</v>
      </c>
      <c r="Q41" s="6"/>
      <c r="R41" s="6">
        <v>1</v>
      </c>
      <c r="S41" s="6" t="s">
        <v>46</v>
      </c>
      <c r="T41" s="6">
        <v>2005</v>
      </c>
      <c r="U41"/>
      <c r="AP41" s="9"/>
      <c r="AQ41" s="9"/>
      <c r="AR41" s="76"/>
      <c r="AS41" s="76"/>
    </row>
    <row r="42" spans="1:45">
      <c r="A42" s="3">
        <v>18</v>
      </c>
      <c r="B42" s="4" t="s">
        <v>41</v>
      </c>
      <c r="C42" s="4" t="s">
        <v>21</v>
      </c>
      <c r="D42" s="65">
        <v>38353</v>
      </c>
      <c r="E42" s="5">
        <v>4.0999999999999996</v>
      </c>
      <c r="F42" s="3">
        <v>438</v>
      </c>
      <c r="G42" s="5">
        <v>12.2</v>
      </c>
      <c r="H42" s="6">
        <v>94</v>
      </c>
      <c r="I42" s="6">
        <v>33.299999999999997</v>
      </c>
      <c r="J42" s="7">
        <v>7.6</v>
      </c>
      <c r="K42" s="5">
        <v>8.8235294117647385</v>
      </c>
      <c r="L42" s="7">
        <v>2.389418552036199</v>
      </c>
      <c r="M42" s="7">
        <v>0.79834300000000002</v>
      </c>
      <c r="N42" s="5">
        <v>26.587569999999999</v>
      </c>
      <c r="O42" s="5">
        <v>4.7812000000000001</v>
      </c>
      <c r="P42" s="6">
        <f t="shared" si="0"/>
        <v>39.292346773254096</v>
      </c>
      <c r="Q42" s="6"/>
      <c r="R42" s="6">
        <v>1</v>
      </c>
      <c r="S42" s="6" t="s">
        <v>46</v>
      </c>
      <c r="T42" s="6">
        <v>2005</v>
      </c>
      <c r="U42"/>
      <c r="AP42" s="9"/>
      <c r="AQ42" s="9"/>
      <c r="AR42" s="76"/>
      <c r="AS42" s="76"/>
    </row>
    <row r="43" spans="1:45">
      <c r="A43" s="3">
        <v>19</v>
      </c>
      <c r="B43" s="4" t="s">
        <v>42</v>
      </c>
      <c r="C43" s="4" t="s">
        <v>32</v>
      </c>
      <c r="D43" s="65">
        <v>38353</v>
      </c>
      <c r="E43" s="5">
        <v>0.5</v>
      </c>
      <c r="F43" s="3">
        <v>337</v>
      </c>
      <c r="G43" s="5">
        <v>13.7</v>
      </c>
      <c r="H43" s="6">
        <v>95</v>
      </c>
      <c r="I43" s="6">
        <v>33.299999999999997</v>
      </c>
      <c r="J43" s="7">
        <v>7.4</v>
      </c>
      <c r="K43" s="5">
        <v>11.835748792270568</v>
      </c>
      <c r="L43" s="7">
        <v>2.3861294685990342</v>
      </c>
      <c r="M43" s="7">
        <v>0.19518200000000002</v>
      </c>
      <c r="N43" s="5">
        <v>17.951003</v>
      </c>
      <c r="O43" s="5">
        <v>4.8867400000000005</v>
      </c>
      <c r="P43" s="6">
        <f t="shared" si="0"/>
        <v>117.00742384031312</v>
      </c>
      <c r="Q43" s="6"/>
      <c r="R43" s="6">
        <v>1</v>
      </c>
      <c r="S43" s="6" t="s">
        <v>46</v>
      </c>
      <c r="T43" s="6">
        <v>2005</v>
      </c>
      <c r="U43"/>
      <c r="AP43" s="9"/>
      <c r="AQ43" s="9"/>
      <c r="AR43" s="76"/>
      <c r="AS43" s="76"/>
    </row>
    <row r="44" spans="1:45">
      <c r="A44" s="3">
        <v>20</v>
      </c>
      <c r="B44" s="4" t="s">
        <v>43</v>
      </c>
      <c r="C44" s="4" t="s">
        <v>26</v>
      </c>
      <c r="D44" s="65">
        <v>38353</v>
      </c>
      <c r="E44" s="5">
        <v>5.2</v>
      </c>
      <c r="F44" s="3">
        <v>218</v>
      </c>
      <c r="G44" s="5">
        <v>11.3</v>
      </c>
      <c r="H44" s="6">
        <v>89</v>
      </c>
      <c r="I44" s="6">
        <v>99.9</v>
      </c>
      <c r="J44" s="7">
        <v>7.34</v>
      </c>
      <c r="K44" s="5">
        <v>4.0000000000000453</v>
      </c>
      <c r="L44" s="7">
        <v>0.86053100000000005</v>
      </c>
      <c r="M44" s="7">
        <v>0.56635799999999992</v>
      </c>
      <c r="N44" s="5">
        <v>13.380980999999998</v>
      </c>
      <c r="O44" s="5">
        <v>15.124120000000001</v>
      </c>
      <c r="P44" s="6">
        <f t="shared" si="0"/>
        <v>50.330534750105066</v>
      </c>
      <c r="Q44" s="6"/>
      <c r="R44" s="6">
        <v>1</v>
      </c>
      <c r="S44" s="6" t="s">
        <v>46</v>
      </c>
      <c r="T44" s="6">
        <v>2005</v>
      </c>
      <c r="U44"/>
      <c r="AP44" s="9"/>
      <c r="AQ44" s="9"/>
      <c r="AR44" s="76"/>
      <c r="AS44" s="76"/>
    </row>
    <row r="45" spans="1:45">
      <c r="A45" s="3">
        <v>21</v>
      </c>
      <c r="B45" s="4" t="s">
        <v>44</v>
      </c>
      <c r="C45" s="4" t="s">
        <v>21</v>
      </c>
      <c r="D45" s="65">
        <v>38353</v>
      </c>
      <c r="E45" s="5">
        <v>4.7</v>
      </c>
      <c r="F45" s="3">
        <v>138</v>
      </c>
      <c r="G45" s="5">
        <v>10.1</v>
      </c>
      <c r="H45" s="6">
        <v>79</v>
      </c>
      <c r="I45" s="6">
        <v>0</v>
      </c>
      <c r="J45" s="7">
        <v>6.73</v>
      </c>
      <c r="K45" s="5">
        <v>5.0450450450450894</v>
      </c>
      <c r="L45" s="7">
        <v>1.129776936936937</v>
      </c>
      <c r="M45" s="7">
        <v>0.10238800000000001</v>
      </c>
      <c r="N45" s="5">
        <v>11.444531</v>
      </c>
      <c r="O45" s="5">
        <v>3.1981000000000006</v>
      </c>
      <c r="P45" s="6">
        <f t="shared" si="0"/>
        <v>143.01120248466617</v>
      </c>
      <c r="Q45" s="6"/>
      <c r="R45" s="6">
        <v>1</v>
      </c>
      <c r="S45" s="6" t="s">
        <v>46</v>
      </c>
      <c r="T45" s="6">
        <v>2005</v>
      </c>
      <c r="U45"/>
      <c r="AP45" s="9"/>
      <c r="AQ45" s="9"/>
      <c r="AR45" s="76"/>
      <c r="AS45" s="76"/>
    </row>
    <row r="46" spans="1:45">
      <c r="A46" s="3">
        <v>22</v>
      </c>
      <c r="B46" s="4" t="s">
        <v>45</v>
      </c>
      <c r="C46" s="4" t="s">
        <v>21</v>
      </c>
      <c r="D46" s="65">
        <v>38353</v>
      </c>
      <c r="E46" s="5">
        <v>4.9000000000000004</v>
      </c>
      <c r="F46" s="3">
        <v>337</v>
      </c>
      <c r="G46" s="5">
        <v>12.1</v>
      </c>
      <c r="H46" s="6">
        <v>94.5</v>
      </c>
      <c r="I46" s="6">
        <v>0</v>
      </c>
      <c r="J46" s="7">
        <v>7.37</v>
      </c>
      <c r="K46" s="5">
        <v>3.0732860520095113</v>
      </c>
      <c r="L46" s="7">
        <v>0.53708274231678488</v>
      </c>
      <c r="M46" s="7">
        <v>9.5940000000000053E-3</v>
      </c>
      <c r="N46" s="5">
        <v>47.617416999999996</v>
      </c>
      <c r="O46" s="5">
        <v>12.696700000000002</v>
      </c>
      <c r="P46" s="6">
        <f t="shared" si="0"/>
        <v>6286.6496768813804</v>
      </c>
      <c r="Q46" s="6"/>
      <c r="R46" s="6">
        <v>1</v>
      </c>
      <c r="S46" s="6" t="s">
        <v>46</v>
      </c>
      <c r="T46" s="6">
        <v>2005</v>
      </c>
      <c r="U46"/>
      <c r="AP46" s="9"/>
      <c r="AQ46" s="9"/>
      <c r="AR46" s="76"/>
      <c r="AS46" s="76"/>
    </row>
    <row r="47" spans="1:45">
      <c r="A47" s="3">
        <v>23</v>
      </c>
      <c r="B47" s="4" t="s">
        <v>42</v>
      </c>
      <c r="C47" s="4" t="s">
        <v>32</v>
      </c>
      <c r="D47" s="65">
        <v>38353</v>
      </c>
      <c r="E47" s="5">
        <v>0.4</v>
      </c>
      <c r="F47" s="3">
        <v>368</v>
      </c>
      <c r="G47" s="5">
        <v>15.8</v>
      </c>
      <c r="H47" s="6">
        <v>110</v>
      </c>
      <c r="I47" s="6">
        <v>33.299999999999997</v>
      </c>
      <c r="J47" s="7">
        <v>7.45</v>
      </c>
      <c r="K47" s="5">
        <v>9.2631578947368727</v>
      </c>
      <c r="L47" s="7">
        <v>2.2234168421052631</v>
      </c>
      <c r="M47" s="7">
        <v>0.10238800000000001</v>
      </c>
      <c r="N47" s="5">
        <v>3.9698339999999996</v>
      </c>
      <c r="O47" s="5">
        <v>1.615</v>
      </c>
      <c r="P47" s="6">
        <f t="shared" si="0"/>
        <v>54.545786615619015</v>
      </c>
      <c r="Q47" s="6"/>
      <c r="R47" s="6">
        <v>1</v>
      </c>
      <c r="S47" s="6" t="s">
        <v>46</v>
      </c>
      <c r="T47" s="6">
        <v>2005</v>
      </c>
      <c r="U47"/>
      <c r="AP47" s="9"/>
      <c r="AQ47" s="9"/>
      <c r="AR47" s="76"/>
      <c r="AS47" s="76"/>
    </row>
    <row r="48" spans="1:45">
      <c r="A48" s="3">
        <v>1</v>
      </c>
      <c r="B48" s="4" t="s">
        <v>20</v>
      </c>
      <c r="C48" s="4" t="s">
        <v>21</v>
      </c>
      <c r="D48" s="65">
        <v>38443</v>
      </c>
      <c r="E48" s="5">
        <v>14.9</v>
      </c>
      <c r="F48" s="3">
        <v>427</v>
      </c>
      <c r="G48" s="5">
        <v>9.68</v>
      </c>
      <c r="H48" s="6">
        <v>96</v>
      </c>
      <c r="I48" s="6">
        <v>33</v>
      </c>
      <c r="J48" s="7">
        <v>7.23</v>
      </c>
      <c r="K48" s="3">
        <v>5.3</v>
      </c>
      <c r="L48" s="7">
        <v>9.8948040000000006</v>
      </c>
      <c r="M48" s="7">
        <v>0.11508000000000002</v>
      </c>
      <c r="N48" s="5">
        <v>16.97964</v>
      </c>
      <c r="O48" s="5">
        <v>2.4623500000000003</v>
      </c>
      <c r="P48" s="6">
        <v>168.9432568647897</v>
      </c>
      <c r="Q48" s="6"/>
      <c r="R48" s="6">
        <v>4</v>
      </c>
      <c r="S48" s="6" t="s">
        <v>47</v>
      </c>
      <c r="T48" s="6">
        <v>2005</v>
      </c>
      <c r="U48"/>
      <c r="AP48" s="9"/>
      <c r="AQ48" s="9"/>
      <c r="AR48" s="76"/>
      <c r="AS48" s="76"/>
    </row>
    <row r="49" spans="1:45">
      <c r="A49" s="3">
        <v>2</v>
      </c>
      <c r="B49" s="4" t="s">
        <v>23</v>
      </c>
      <c r="C49" s="4" t="s">
        <v>21</v>
      </c>
      <c r="D49" s="65">
        <v>38443</v>
      </c>
      <c r="E49" s="5">
        <v>15.1</v>
      </c>
      <c r="F49" s="3">
        <v>435</v>
      </c>
      <c r="G49" s="5">
        <v>8.6999999999999993</v>
      </c>
      <c r="H49" s="6">
        <v>86</v>
      </c>
      <c r="I49" s="6">
        <v>33</v>
      </c>
      <c r="J49" s="7">
        <v>7.31</v>
      </c>
      <c r="K49" s="3">
        <v>13.9</v>
      </c>
      <c r="L49" s="7">
        <v>12.423984000000001</v>
      </c>
      <c r="M49" s="7">
        <v>6.6785000000000011E-2</v>
      </c>
      <c r="N49" s="5">
        <v>16.165990000000001</v>
      </c>
      <c r="O49" s="5">
        <v>1.7312000000000001</v>
      </c>
      <c r="P49" s="6">
        <v>267.982181627611</v>
      </c>
      <c r="Q49" s="6"/>
      <c r="R49" s="6">
        <v>4</v>
      </c>
      <c r="S49" s="6" t="s">
        <v>47</v>
      </c>
      <c r="T49" s="6">
        <v>2005</v>
      </c>
      <c r="U49"/>
      <c r="AP49" s="9"/>
      <c r="AQ49" s="9"/>
      <c r="AR49" s="76"/>
      <c r="AS49" s="76"/>
    </row>
    <row r="50" spans="1:45">
      <c r="A50" s="3">
        <v>3</v>
      </c>
      <c r="B50" s="4" t="s">
        <v>24</v>
      </c>
      <c r="C50" s="4" t="s">
        <v>21</v>
      </c>
      <c r="D50" s="65">
        <v>38443</v>
      </c>
      <c r="E50" s="5">
        <v>15.8</v>
      </c>
      <c r="F50" s="3">
        <v>504</v>
      </c>
      <c r="G50" s="5">
        <v>8.44</v>
      </c>
      <c r="H50" s="6">
        <v>85</v>
      </c>
      <c r="I50" s="6">
        <v>33</v>
      </c>
      <c r="J50" s="7">
        <v>7.25</v>
      </c>
      <c r="K50" s="3">
        <v>4.4000000000000004</v>
      </c>
      <c r="L50" s="7">
        <v>12.705004000000001</v>
      </c>
      <c r="M50" s="7">
        <v>0.21167000000000002</v>
      </c>
      <c r="N50" s="5">
        <v>36.181780000000003</v>
      </c>
      <c r="O50" s="5">
        <v>4.0290999999999997</v>
      </c>
      <c r="P50" s="6">
        <v>189.96966976898</v>
      </c>
      <c r="Q50" s="6"/>
      <c r="R50" s="6">
        <v>4</v>
      </c>
      <c r="S50" s="6" t="s">
        <v>47</v>
      </c>
      <c r="T50" s="6">
        <v>2005</v>
      </c>
      <c r="U50"/>
      <c r="AP50" s="9"/>
      <c r="AQ50" s="9"/>
      <c r="AR50" s="76"/>
      <c r="AS50" s="76"/>
    </row>
    <row r="51" spans="1:45">
      <c r="A51" s="3">
        <v>4</v>
      </c>
      <c r="B51" s="4" t="s">
        <v>25</v>
      </c>
      <c r="C51" s="4" t="s">
        <v>26</v>
      </c>
      <c r="D51" s="65">
        <v>38443</v>
      </c>
      <c r="E51" s="5">
        <v>18</v>
      </c>
      <c r="F51" s="3">
        <v>275</v>
      </c>
      <c r="G51" s="5">
        <v>12.14</v>
      </c>
      <c r="H51" s="6">
        <v>128</v>
      </c>
      <c r="I51" s="6">
        <v>0</v>
      </c>
      <c r="J51" s="7">
        <v>7.63</v>
      </c>
      <c r="K51" s="3">
        <v>2.9</v>
      </c>
      <c r="L51" s="7">
        <v>7.8152560000000015</v>
      </c>
      <c r="M51" s="7">
        <v>1.8490000000000006E-2</v>
      </c>
      <c r="N51" s="5">
        <v>0.38117999999999996</v>
      </c>
      <c r="O51" s="5">
        <v>1.1045</v>
      </c>
      <c r="P51" s="6">
        <v>80.350459707950208</v>
      </c>
      <c r="Q51" s="6"/>
      <c r="R51" s="6">
        <v>4</v>
      </c>
      <c r="S51" s="6" t="s">
        <v>47</v>
      </c>
      <c r="T51" s="6">
        <v>2005</v>
      </c>
      <c r="U51"/>
      <c r="AP51" s="9"/>
      <c r="AQ51" s="9"/>
      <c r="AR51" s="76"/>
      <c r="AS51" s="76"/>
    </row>
    <row r="52" spans="1:45">
      <c r="A52" s="3">
        <v>5</v>
      </c>
      <c r="B52" s="4" t="s">
        <v>27</v>
      </c>
      <c r="C52" s="4" t="s">
        <v>26</v>
      </c>
      <c r="D52" s="65">
        <v>38443</v>
      </c>
      <c r="E52" s="5">
        <v>20.2</v>
      </c>
      <c r="F52" s="3">
        <v>272</v>
      </c>
      <c r="G52" s="5">
        <v>6.71</v>
      </c>
      <c r="H52" s="6">
        <v>74</v>
      </c>
      <c r="I52" s="6">
        <v>300</v>
      </c>
      <c r="J52" s="7">
        <v>7</v>
      </c>
      <c r="K52" s="3">
        <v>21.2</v>
      </c>
      <c r="L52" s="7">
        <v>15.740020000000001</v>
      </c>
      <c r="M52" s="7">
        <v>0.11508000000000002</v>
      </c>
      <c r="N52" s="5">
        <v>2.6593999999999998</v>
      </c>
      <c r="O52" s="5">
        <v>4.2380000000000004</v>
      </c>
      <c r="P52" s="6">
        <v>59.935696906499821</v>
      </c>
      <c r="Q52" s="6"/>
      <c r="R52" s="6">
        <v>4</v>
      </c>
      <c r="S52" s="6" t="s">
        <v>47</v>
      </c>
      <c r="T52" s="6">
        <v>2005</v>
      </c>
      <c r="U52"/>
      <c r="AP52" s="9"/>
      <c r="AQ52" s="9"/>
      <c r="AR52" s="76"/>
      <c r="AS52" s="76"/>
    </row>
    <row r="53" spans="1:45">
      <c r="A53" s="3">
        <v>6</v>
      </c>
      <c r="B53" s="4" t="s">
        <v>28</v>
      </c>
      <c r="C53" s="4" t="s">
        <v>21</v>
      </c>
      <c r="D53" s="65">
        <v>38443</v>
      </c>
      <c r="E53" s="5">
        <v>16.2</v>
      </c>
      <c r="F53" s="3">
        <v>452</v>
      </c>
      <c r="G53" s="5">
        <v>10.07</v>
      </c>
      <c r="H53" s="6">
        <v>103</v>
      </c>
      <c r="I53" s="6">
        <v>66</v>
      </c>
      <c r="J53" s="7">
        <v>7.39</v>
      </c>
      <c r="K53" s="3">
        <v>3.2</v>
      </c>
      <c r="L53" s="7">
        <v>9.669988</v>
      </c>
      <c r="M53" s="7">
        <v>0.11508000000000002</v>
      </c>
      <c r="N53" s="5">
        <v>37.158160000000002</v>
      </c>
      <c r="O53" s="5">
        <v>0.89559999999999995</v>
      </c>
      <c r="P53" s="6">
        <v>330.67222801529368</v>
      </c>
      <c r="Q53" s="6"/>
      <c r="R53" s="6">
        <v>4</v>
      </c>
      <c r="S53" s="6" t="s">
        <v>47</v>
      </c>
      <c r="T53" s="6">
        <v>2005</v>
      </c>
      <c r="U53"/>
      <c r="AP53" s="9"/>
      <c r="AQ53" s="9"/>
      <c r="AR53" s="76"/>
      <c r="AS53" s="76"/>
    </row>
    <row r="54" spans="1:45">
      <c r="A54" s="3">
        <v>7</v>
      </c>
      <c r="B54" s="4" t="s">
        <v>29</v>
      </c>
      <c r="C54" s="4" t="s">
        <v>21</v>
      </c>
      <c r="D54" s="65">
        <v>38443</v>
      </c>
      <c r="E54" s="5">
        <v>16.399999999999999</v>
      </c>
      <c r="F54" s="3">
        <v>1130</v>
      </c>
      <c r="G54" s="5">
        <v>5.4</v>
      </c>
      <c r="H54" s="6">
        <v>55</v>
      </c>
      <c r="I54" s="6">
        <v>33</v>
      </c>
      <c r="J54" s="7">
        <v>7.11</v>
      </c>
      <c r="K54" s="3">
        <v>5.0999999999999996</v>
      </c>
      <c r="L54" s="7">
        <v>8.9955400000000001</v>
      </c>
      <c r="M54" s="7">
        <v>1.8490000000000006E-2</v>
      </c>
      <c r="N54" s="5">
        <v>36.832700000000003</v>
      </c>
      <c r="O54" s="5">
        <v>53.016150000000003</v>
      </c>
      <c r="P54" s="6">
        <v>4859.3212547322855</v>
      </c>
      <c r="Q54" s="6"/>
      <c r="R54" s="6">
        <v>4</v>
      </c>
      <c r="S54" s="6" t="s">
        <v>47</v>
      </c>
      <c r="T54" s="6">
        <v>2005</v>
      </c>
      <c r="U54"/>
      <c r="AP54" s="9"/>
      <c r="AQ54" s="9"/>
      <c r="AR54" s="76"/>
      <c r="AS54" s="76"/>
    </row>
    <row r="55" spans="1:45">
      <c r="A55" s="3">
        <v>8</v>
      </c>
      <c r="B55" s="4" t="s">
        <v>30</v>
      </c>
      <c r="C55" s="4" t="s">
        <v>26</v>
      </c>
      <c r="D55" s="65">
        <v>38443</v>
      </c>
      <c r="E55" s="5">
        <v>20.9</v>
      </c>
      <c r="F55" s="3">
        <v>284</v>
      </c>
      <c r="G55" s="5">
        <v>8.74</v>
      </c>
      <c r="H55" s="6">
        <v>98</v>
      </c>
      <c r="I55" s="6">
        <v>66</v>
      </c>
      <c r="J55" s="7">
        <v>7.53</v>
      </c>
      <c r="K55" s="3">
        <v>1.8</v>
      </c>
      <c r="L55" s="7">
        <v>8.5459080000000007</v>
      </c>
      <c r="M55" s="7">
        <v>0</v>
      </c>
      <c r="N55" s="5">
        <v>6.564919999999999</v>
      </c>
      <c r="O55" s="5">
        <v>5.2824999999999998</v>
      </c>
      <c r="P55" s="6"/>
      <c r="Q55" s="6"/>
      <c r="R55" s="6">
        <v>4</v>
      </c>
      <c r="S55" s="6" t="s">
        <v>47</v>
      </c>
      <c r="T55" s="6">
        <v>2005</v>
      </c>
      <c r="U55"/>
      <c r="AP55" s="9"/>
      <c r="AQ55" s="9"/>
      <c r="AR55" s="76"/>
      <c r="AS55" s="76"/>
    </row>
    <row r="56" spans="1:45">
      <c r="A56" s="3">
        <v>9</v>
      </c>
      <c r="B56" s="4" t="s">
        <v>31</v>
      </c>
      <c r="C56" s="4" t="s">
        <v>32</v>
      </c>
      <c r="D56" s="65">
        <v>38443</v>
      </c>
      <c r="E56" s="5">
        <v>24.2</v>
      </c>
      <c r="F56" s="3">
        <v>593</v>
      </c>
      <c r="G56" s="5">
        <v>10.35</v>
      </c>
      <c r="H56" s="6">
        <v>123</v>
      </c>
      <c r="I56" s="6">
        <v>66</v>
      </c>
      <c r="J56" s="7">
        <v>7.32</v>
      </c>
      <c r="K56" s="3">
        <v>67.5</v>
      </c>
      <c r="L56" s="7">
        <v>18.718832000000003</v>
      </c>
      <c r="M56" s="7">
        <v>1.27416</v>
      </c>
      <c r="N56" s="5">
        <v>0</v>
      </c>
      <c r="O56" s="5">
        <v>2.0445500000000001</v>
      </c>
      <c r="P56" s="6">
        <v>1.6046257926790986</v>
      </c>
      <c r="Q56" s="6"/>
      <c r="R56" s="6">
        <v>4</v>
      </c>
      <c r="S56" s="6" t="s">
        <v>47</v>
      </c>
      <c r="T56" s="6">
        <v>2005</v>
      </c>
      <c r="U56"/>
      <c r="AP56" s="9"/>
      <c r="AQ56" s="9"/>
      <c r="AR56" s="76"/>
      <c r="AS56" s="76"/>
    </row>
    <row r="57" spans="1:45">
      <c r="A57" s="3">
        <v>10</v>
      </c>
      <c r="B57" s="4" t="s">
        <v>33</v>
      </c>
      <c r="C57" s="4" t="s">
        <v>32</v>
      </c>
      <c r="D57" s="65">
        <v>38443</v>
      </c>
      <c r="E57" s="5">
        <v>20.5</v>
      </c>
      <c r="F57" s="3">
        <v>338</v>
      </c>
      <c r="G57" s="5">
        <v>10.33</v>
      </c>
      <c r="H57" s="6">
        <v>115</v>
      </c>
      <c r="I57" s="6">
        <v>0</v>
      </c>
      <c r="J57" s="7">
        <v>7.59</v>
      </c>
      <c r="K57" s="3">
        <v>30</v>
      </c>
      <c r="L57" s="7">
        <v>18.156791999999999</v>
      </c>
      <c r="M57" s="7">
        <v>6.6785000000000011E-2</v>
      </c>
      <c r="N57" s="5">
        <v>5.5719999999999992E-2</v>
      </c>
      <c r="O57" s="5">
        <v>1.7312000000000001</v>
      </c>
      <c r="P57" s="6">
        <v>26.756307554091485</v>
      </c>
      <c r="Q57" s="6"/>
      <c r="R57" s="6">
        <v>4</v>
      </c>
      <c r="S57" s="6" t="s">
        <v>47</v>
      </c>
      <c r="T57" s="6">
        <v>2005</v>
      </c>
      <c r="U57"/>
      <c r="AP57" s="9"/>
      <c r="AQ57" s="9"/>
      <c r="AR57" s="76"/>
      <c r="AS57" s="76"/>
    </row>
    <row r="58" spans="1:45">
      <c r="A58" s="3">
        <v>11</v>
      </c>
      <c r="B58" s="4" t="s">
        <v>34</v>
      </c>
      <c r="C58" s="4" t="s">
        <v>26</v>
      </c>
      <c r="D58" s="65">
        <v>38443</v>
      </c>
      <c r="E58" s="5">
        <v>19.7</v>
      </c>
      <c r="F58" s="3">
        <v>277</v>
      </c>
      <c r="G58" s="5">
        <v>8.4499999999999993</v>
      </c>
      <c r="H58" s="6">
        <v>93</v>
      </c>
      <c r="I58" s="6">
        <v>0</v>
      </c>
      <c r="J58" s="7">
        <v>7.3</v>
      </c>
      <c r="K58" s="3">
        <v>3.2</v>
      </c>
      <c r="L58" s="7">
        <v>7.8714600000000008</v>
      </c>
      <c r="M58" s="7">
        <v>1.8490000000000006E-2</v>
      </c>
      <c r="N58" s="5">
        <v>0.21845000000000003</v>
      </c>
      <c r="O58" s="5">
        <v>1.3133999999999999</v>
      </c>
      <c r="P58" s="6">
        <v>82.847485127095695</v>
      </c>
      <c r="Q58" s="6"/>
      <c r="R58" s="6">
        <v>4</v>
      </c>
      <c r="S58" s="6" t="s">
        <v>47</v>
      </c>
      <c r="T58" s="6">
        <v>2005</v>
      </c>
      <c r="U58"/>
      <c r="AP58" s="9"/>
      <c r="AQ58" s="9"/>
      <c r="AR58" s="76"/>
      <c r="AS58" s="76"/>
    </row>
    <row r="59" spans="1:45">
      <c r="A59" s="3">
        <v>12</v>
      </c>
      <c r="B59" s="4" t="s">
        <v>35</v>
      </c>
      <c r="C59" s="4" t="s">
        <v>26</v>
      </c>
      <c r="D59" s="65">
        <v>38443</v>
      </c>
      <c r="E59" s="5">
        <v>21.4</v>
      </c>
      <c r="F59" s="3">
        <v>240</v>
      </c>
      <c r="G59" s="5">
        <v>10.62</v>
      </c>
      <c r="H59" s="6">
        <v>120</v>
      </c>
      <c r="I59" s="6">
        <v>100</v>
      </c>
      <c r="J59" s="7">
        <v>8.02</v>
      </c>
      <c r="K59" s="3">
        <v>2.4</v>
      </c>
      <c r="L59" s="7">
        <v>5.5670960000000003</v>
      </c>
      <c r="M59" s="7">
        <v>0</v>
      </c>
      <c r="N59" s="5">
        <v>0</v>
      </c>
      <c r="O59" s="5">
        <v>0.26889999999999997</v>
      </c>
      <c r="P59" s="6"/>
      <c r="Q59" s="6"/>
      <c r="R59" s="6">
        <v>4</v>
      </c>
      <c r="S59" s="6" t="s">
        <v>47</v>
      </c>
      <c r="T59" s="6">
        <v>2005</v>
      </c>
      <c r="U59"/>
      <c r="AP59" s="9"/>
      <c r="AQ59" s="9"/>
      <c r="AR59" s="76"/>
      <c r="AS59" s="76"/>
    </row>
    <row r="60" spans="1:45">
      <c r="A60" s="3">
        <v>13</v>
      </c>
      <c r="B60" s="4" t="s">
        <v>36</v>
      </c>
      <c r="C60" s="4" t="s">
        <v>32</v>
      </c>
      <c r="D60" s="65">
        <v>38443</v>
      </c>
      <c r="E60" s="5">
        <v>25.5</v>
      </c>
      <c r="F60" s="3">
        <v>499</v>
      </c>
      <c r="G60" s="5">
        <v>10.25</v>
      </c>
      <c r="H60" s="6">
        <v>125</v>
      </c>
      <c r="I60" s="6">
        <v>0</v>
      </c>
      <c r="J60" s="7">
        <v>7.67</v>
      </c>
      <c r="K60" s="3">
        <v>17.3</v>
      </c>
      <c r="L60" s="7">
        <v>17.313732000000002</v>
      </c>
      <c r="M60" s="7">
        <v>6.6785000000000011E-2</v>
      </c>
      <c r="N60" s="5">
        <v>0</v>
      </c>
      <c r="O60" s="5">
        <v>0.26889999999999997</v>
      </c>
      <c r="P60" s="6">
        <v>4.0263532230291226</v>
      </c>
      <c r="Q60" s="6"/>
      <c r="R60" s="6">
        <v>4</v>
      </c>
      <c r="S60" s="6" t="s">
        <v>47</v>
      </c>
      <c r="T60" s="6">
        <v>2005</v>
      </c>
      <c r="U60"/>
      <c r="AP60" s="9"/>
      <c r="AQ60" s="9"/>
      <c r="AR60" s="76"/>
      <c r="AS60" s="76"/>
    </row>
    <row r="61" spans="1:45">
      <c r="A61" s="3">
        <v>14</v>
      </c>
      <c r="B61" s="4" t="s">
        <v>37</v>
      </c>
      <c r="C61" s="4" t="s">
        <v>32</v>
      </c>
      <c r="D61" s="65">
        <v>38443</v>
      </c>
      <c r="E61" s="5">
        <v>25.3</v>
      </c>
      <c r="F61" s="3">
        <v>607</v>
      </c>
      <c r="G61" s="5">
        <v>10.5</v>
      </c>
      <c r="H61" s="6">
        <v>128</v>
      </c>
      <c r="I61" s="6">
        <v>100</v>
      </c>
      <c r="J61" s="7">
        <v>7.66</v>
      </c>
      <c r="K61" s="3">
        <v>26.1</v>
      </c>
      <c r="L61" s="7">
        <v>20.966992000000001</v>
      </c>
      <c r="M61" s="7">
        <v>0.30826000000000003</v>
      </c>
      <c r="N61" s="5">
        <v>2.4966699999999999</v>
      </c>
      <c r="O61" s="5">
        <v>2.3578999999999999</v>
      </c>
      <c r="P61" s="6">
        <v>15.748296892233826</v>
      </c>
      <c r="Q61" s="6"/>
      <c r="R61" s="6">
        <v>4</v>
      </c>
      <c r="S61" s="6" t="s">
        <v>47</v>
      </c>
      <c r="T61" s="6">
        <v>2005</v>
      </c>
      <c r="U61"/>
      <c r="AP61" s="9"/>
      <c r="AQ61" s="9"/>
      <c r="AR61" s="76"/>
      <c r="AS61" s="76"/>
    </row>
    <row r="62" spans="1:45">
      <c r="A62" s="3">
        <v>15</v>
      </c>
      <c r="B62" s="4" t="s">
        <v>38</v>
      </c>
      <c r="C62" s="4" t="s">
        <v>21</v>
      </c>
      <c r="D62" s="65">
        <v>38443</v>
      </c>
      <c r="E62" s="5">
        <v>14.5</v>
      </c>
      <c r="F62" s="3">
        <v>778</v>
      </c>
      <c r="G62" s="5">
        <v>9.9499999999999993</v>
      </c>
      <c r="H62" s="6">
        <v>98</v>
      </c>
      <c r="I62" s="6">
        <v>33</v>
      </c>
      <c r="J62" s="7">
        <v>7.25</v>
      </c>
      <c r="K62" s="3">
        <v>2.2999999999999998</v>
      </c>
      <c r="L62" s="7">
        <v>8.602112</v>
      </c>
      <c r="M62" s="7">
        <v>6.6785000000000011E-2</v>
      </c>
      <c r="N62" s="5">
        <v>21.210620000000002</v>
      </c>
      <c r="O62" s="5">
        <v>0.26889999999999997</v>
      </c>
      <c r="P62" s="6">
        <v>321.62192109006509</v>
      </c>
      <c r="Q62" s="6"/>
      <c r="R62" s="6">
        <v>4</v>
      </c>
      <c r="S62" s="6" t="s">
        <v>47</v>
      </c>
      <c r="T62" s="6">
        <v>2005</v>
      </c>
      <c r="U62"/>
      <c r="AP62" s="9"/>
      <c r="AQ62" s="9"/>
      <c r="AR62" s="76"/>
      <c r="AS62" s="76"/>
    </row>
    <row r="63" spans="1:45">
      <c r="A63" s="3">
        <v>16</v>
      </c>
      <c r="B63" s="4" t="s">
        <v>39</v>
      </c>
      <c r="C63" s="4" t="s">
        <v>26</v>
      </c>
      <c r="D63" s="65">
        <v>38443</v>
      </c>
      <c r="E63" s="5">
        <v>19</v>
      </c>
      <c r="F63" s="3">
        <v>583</v>
      </c>
      <c r="G63" s="5">
        <v>9.5399999999999991</v>
      </c>
      <c r="H63" s="6">
        <v>103</v>
      </c>
      <c r="I63" s="6">
        <v>33</v>
      </c>
      <c r="J63" s="7">
        <v>7.9</v>
      </c>
      <c r="K63" s="3">
        <v>21.3</v>
      </c>
      <c r="L63" s="7">
        <v>12.986024</v>
      </c>
      <c r="M63" s="7">
        <v>0.16337500000000002</v>
      </c>
      <c r="N63" s="5">
        <v>0</v>
      </c>
      <c r="O63" s="5">
        <v>4.655800000000001</v>
      </c>
      <c r="P63" s="6">
        <v>28.497628156082634</v>
      </c>
      <c r="Q63" s="6"/>
      <c r="R63" s="6">
        <v>4</v>
      </c>
      <c r="S63" s="6" t="s">
        <v>47</v>
      </c>
      <c r="T63" s="6">
        <v>2005</v>
      </c>
      <c r="U63"/>
      <c r="AP63" s="9"/>
      <c r="AQ63" s="9"/>
      <c r="AR63" s="76"/>
      <c r="AS63" s="76"/>
    </row>
    <row r="64" spans="1:45">
      <c r="A64" s="3">
        <v>17</v>
      </c>
      <c r="B64" s="4" t="s">
        <v>40</v>
      </c>
      <c r="C64" s="4" t="s">
        <v>26</v>
      </c>
      <c r="D64" s="65">
        <v>38443</v>
      </c>
      <c r="E64" s="5">
        <v>18.7</v>
      </c>
      <c r="F64" s="3">
        <v>337</v>
      </c>
      <c r="G64" s="5">
        <v>13.5</v>
      </c>
      <c r="H64" s="6">
        <v>145</v>
      </c>
      <c r="I64" s="6">
        <v>0</v>
      </c>
      <c r="J64" s="7">
        <v>8.01</v>
      </c>
      <c r="K64" s="3">
        <v>3.7</v>
      </c>
      <c r="L64" s="7">
        <v>9.8948040000000006</v>
      </c>
      <c r="M64" s="7">
        <v>6.6785000000000011E-2</v>
      </c>
      <c r="N64" s="5">
        <v>0</v>
      </c>
      <c r="O64" s="5">
        <v>1.4178499999999998</v>
      </c>
      <c r="P64" s="6">
        <v>21.230066631728675</v>
      </c>
      <c r="Q64" s="6"/>
      <c r="R64" s="6">
        <v>4</v>
      </c>
      <c r="S64" s="6" t="s">
        <v>47</v>
      </c>
      <c r="T64" s="6">
        <v>2005</v>
      </c>
      <c r="U64"/>
      <c r="AP64" s="9"/>
      <c r="AQ64" s="9"/>
      <c r="AR64" s="76"/>
      <c r="AS64" s="76"/>
    </row>
    <row r="65" spans="1:45">
      <c r="A65" s="3">
        <v>18</v>
      </c>
      <c r="B65" s="4" t="s">
        <v>41</v>
      </c>
      <c r="C65" s="4" t="s">
        <v>21</v>
      </c>
      <c r="D65" s="65">
        <v>38443</v>
      </c>
      <c r="E65" s="5">
        <v>18.3</v>
      </c>
      <c r="F65" s="3">
        <v>644</v>
      </c>
      <c r="G65" s="5">
        <v>8.52</v>
      </c>
      <c r="H65" s="6">
        <v>91</v>
      </c>
      <c r="I65" s="6">
        <v>100</v>
      </c>
      <c r="J65" s="7">
        <v>7.54</v>
      </c>
      <c r="K65" s="3">
        <v>13.7</v>
      </c>
      <c r="L65" s="7">
        <v>17.482344000000001</v>
      </c>
      <c r="M65" s="7">
        <v>0.21167000000000002</v>
      </c>
      <c r="N65" s="5">
        <v>16.65418</v>
      </c>
      <c r="O65" s="5">
        <v>6.3270000000000008</v>
      </c>
      <c r="P65" s="6">
        <v>108.57079416072187</v>
      </c>
      <c r="Q65" s="6"/>
      <c r="R65" s="6">
        <v>4</v>
      </c>
      <c r="S65" s="6" t="s">
        <v>47</v>
      </c>
      <c r="T65" s="6">
        <v>2005</v>
      </c>
      <c r="U65"/>
      <c r="AP65" s="9"/>
      <c r="AQ65" s="9"/>
      <c r="AR65" s="76"/>
      <c r="AS65" s="76"/>
    </row>
    <row r="66" spans="1:45">
      <c r="A66" s="3">
        <v>19</v>
      </c>
      <c r="B66" s="4" t="s">
        <v>42</v>
      </c>
      <c r="C66" s="4" t="s">
        <v>32</v>
      </c>
      <c r="D66" s="65">
        <v>38443</v>
      </c>
      <c r="E66" s="5">
        <v>25</v>
      </c>
      <c r="F66" s="3">
        <v>430</v>
      </c>
      <c r="G66" s="5">
        <v>10.85</v>
      </c>
      <c r="H66" s="6">
        <v>131</v>
      </c>
      <c r="I66" s="6">
        <v>166</v>
      </c>
      <c r="J66" s="7">
        <v>7.71</v>
      </c>
      <c r="K66" s="3">
        <v>35.799999999999997</v>
      </c>
      <c r="L66" s="7">
        <v>19.280872000000002</v>
      </c>
      <c r="M66" s="7">
        <v>0.11508000000000002</v>
      </c>
      <c r="N66" s="5">
        <v>6.4021899999999992</v>
      </c>
      <c r="O66" s="5">
        <v>1.83565</v>
      </c>
      <c r="P66" s="6">
        <v>71.583594021550198</v>
      </c>
      <c r="Q66" s="6"/>
      <c r="R66" s="6">
        <v>4</v>
      </c>
      <c r="S66" s="6" t="s">
        <v>47</v>
      </c>
      <c r="T66" s="6">
        <v>2005</v>
      </c>
      <c r="U66"/>
      <c r="AP66" s="9"/>
      <c r="AQ66" s="9"/>
      <c r="AR66" s="76"/>
      <c r="AS66" s="76"/>
    </row>
    <row r="67" spans="1:45">
      <c r="A67" s="3">
        <v>20</v>
      </c>
      <c r="B67" s="4" t="s">
        <v>43</v>
      </c>
      <c r="C67" s="4" t="s">
        <v>26</v>
      </c>
      <c r="D67" s="65">
        <v>38443</v>
      </c>
      <c r="E67" s="5">
        <v>22</v>
      </c>
      <c r="F67" s="3">
        <v>336</v>
      </c>
      <c r="G67" s="5">
        <v>13.3</v>
      </c>
      <c r="H67" s="6">
        <v>153</v>
      </c>
      <c r="I67" s="6">
        <v>33</v>
      </c>
      <c r="J67" s="7">
        <v>8.1</v>
      </c>
      <c r="K67" s="3">
        <v>14.4</v>
      </c>
      <c r="L67" s="7">
        <v>17.42614</v>
      </c>
      <c r="M67" s="7">
        <v>1.8490000000000006E-2</v>
      </c>
      <c r="N67" s="5">
        <v>16.328720000000001</v>
      </c>
      <c r="O67" s="5">
        <v>1.5223</v>
      </c>
      <c r="P67" s="6">
        <v>965.44186046511606</v>
      </c>
      <c r="Q67" s="6"/>
      <c r="R67" s="6">
        <v>4</v>
      </c>
      <c r="S67" s="6" t="s">
        <v>47</v>
      </c>
      <c r="T67" s="6">
        <v>2005</v>
      </c>
      <c r="U67"/>
      <c r="AP67" s="9"/>
      <c r="AQ67" s="9"/>
      <c r="AR67" s="76"/>
      <c r="AS67" s="76"/>
    </row>
    <row r="68" spans="1:45">
      <c r="A68" s="3">
        <v>21</v>
      </c>
      <c r="B68" s="4" t="s">
        <v>44</v>
      </c>
      <c r="C68" s="4" t="s">
        <v>21</v>
      </c>
      <c r="D68" s="65">
        <v>38443</v>
      </c>
      <c r="E68" s="5">
        <v>16.3</v>
      </c>
      <c r="F68" s="3">
        <v>228</v>
      </c>
      <c r="G68" s="5">
        <v>7.32</v>
      </c>
      <c r="H68" s="6">
        <v>75</v>
      </c>
      <c r="I68" s="6">
        <v>0</v>
      </c>
      <c r="J68" s="7">
        <v>6.71</v>
      </c>
      <c r="K68" s="3">
        <v>3.8</v>
      </c>
      <c r="L68" s="7">
        <v>10.456844</v>
      </c>
      <c r="M68" s="7">
        <v>0.40485000000000004</v>
      </c>
      <c r="N68" s="5">
        <v>2.1712100000000003</v>
      </c>
      <c r="O68" s="5">
        <v>3.4024000000000001</v>
      </c>
      <c r="P68" s="6">
        <v>13.767098925527973</v>
      </c>
      <c r="Q68" s="6"/>
      <c r="R68" s="6">
        <v>4</v>
      </c>
      <c r="S68" s="6" t="s">
        <v>47</v>
      </c>
      <c r="T68" s="6">
        <v>2005</v>
      </c>
      <c r="U68"/>
      <c r="AP68" s="9"/>
      <c r="AQ68" s="9"/>
      <c r="AR68" s="76"/>
      <c r="AS68" s="76"/>
    </row>
    <row r="69" spans="1:45">
      <c r="A69" s="3">
        <v>22</v>
      </c>
      <c r="B69" s="4" t="s">
        <v>45</v>
      </c>
      <c r="C69" s="4" t="s">
        <v>21</v>
      </c>
      <c r="D69" s="65">
        <v>38443</v>
      </c>
      <c r="E69" s="5">
        <v>15.1</v>
      </c>
      <c r="F69" s="3">
        <v>538</v>
      </c>
      <c r="G69" s="5">
        <v>9.56</v>
      </c>
      <c r="H69" s="6">
        <v>96</v>
      </c>
      <c r="I69" s="6">
        <v>66</v>
      </c>
      <c r="J69" s="7">
        <v>7.2</v>
      </c>
      <c r="K69" s="3">
        <v>1.5</v>
      </c>
      <c r="L69" s="7">
        <v>7.4218280000000005</v>
      </c>
      <c r="M69" s="7">
        <v>6.6785000000000011E-2</v>
      </c>
      <c r="N69" s="5">
        <v>24.139759999999999</v>
      </c>
      <c r="O69" s="5">
        <v>9.1471500000000017</v>
      </c>
      <c r="P69" s="6">
        <v>498.41895635247425</v>
      </c>
      <c r="Q69" s="6"/>
      <c r="R69" s="6">
        <v>4</v>
      </c>
      <c r="S69" s="6" t="s">
        <v>47</v>
      </c>
      <c r="T69" s="6">
        <v>2005</v>
      </c>
      <c r="U69"/>
      <c r="AP69" s="9"/>
      <c r="AQ69" s="9"/>
      <c r="AR69" s="76"/>
      <c r="AS69" s="76"/>
    </row>
    <row r="70" spans="1:45">
      <c r="A70" s="3">
        <v>23</v>
      </c>
      <c r="B70" s="4" t="s">
        <v>42</v>
      </c>
      <c r="C70" s="4" t="s">
        <v>32</v>
      </c>
      <c r="D70" s="65">
        <v>38443</v>
      </c>
      <c r="E70" s="5">
        <v>23.3</v>
      </c>
      <c r="F70" s="3">
        <v>440</v>
      </c>
      <c r="G70" s="5">
        <v>9.6300000000000008</v>
      </c>
      <c r="H70" s="6">
        <v>113</v>
      </c>
      <c r="I70" s="6">
        <v>66</v>
      </c>
      <c r="J70" s="7">
        <v>7.46</v>
      </c>
      <c r="K70" s="3">
        <v>19.2</v>
      </c>
      <c r="L70" s="7">
        <v>15.121776000000002</v>
      </c>
      <c r="M70" s="7">
        <v>6.6785000000000011E-2</v>
      </c>
      <c r="N70" s="5">
        <v>0</v>
      </c>
      <c r="O70" s="5">
        <v>0.26889999999999997</v>
      </c>
      <c r="P70" s="6">
        <v>4.0263532230291226</v>
      </c>
      <c r="Q70" s="6"/>
      <c r="R70" s="6">
        <v>4</v>
      </c>
      <c r="S70" s="6" t="s">
        <v>47</v>
      </c>
      <c r="T70" s="6">
        <v>2005</v>
      </c>
      <c r="U70"/>
      <c r="AP70" s="9"/>
      <c r="AQ70" s="9"/>
      <c r="AR70" s="76"/>
      <c r="AS70" s="76"/>
    </row>
    <row r="71" spans="1:45">
      <c r="A71" s="3">
        <v>1</v>
      </c>
      <c r="B71" s="4" t="s">
        <v>20</v>
      </c>
      <c r="C71" s="4" t="s">
        <v>21</v>
      </c>
      <c r="D71" s="65">
        <v>38534</v>
      </c>
      <c r="E71" s="5">
        <v>22</v>
      </c>
      <c r="F71" s="3">
        <v>488</v>
      </c>
      <c r="G71" s="5">
        <v>6.6</v>
      </c>
      <c r="H71" s="6">
        <v>76</v>
      </c>
      <c r="I71" s="6">
        <v>132</v>
      </c>
      <c r="J71" s="7">
        <v>7.7</v>
      </c>
      <c r="K71" s="3">
        <v>10.6</v>
      </c>
      <c r="L71" s="7">
        <v>0.38860157142857144</v>
      </c>
      <c r="M71" s="7">
        <v>0.54329000000000005</v>
      </c>
      <c r="N71" s="5">
        <v>69.399159999999995</v>
      </c>
      <c r="O71" s="5">
        <v>1.0553900000000001</v>
      </c>
      <c r="P71" s="6">
        <v>129.68129360010306</v>
      </c>
      <c r="Q71" s="6"/>
      <c r="R71" s="6">
        <v>7</v>
      </c>
      <c r="S71" s="6" t="s">
        <v>48</v>
      </c>
      <c r="T71" s="6">
        <v>2005</v>
      </c>
      <c r="U71"/>
      <c r="AP71" s="9"/>
      <c r="AQ71" s="9"/>
      <c r="AR71" s="76"/>
      <c r="AS71" s="76"/>
    </row>
    <row r="72" spans="1:45">
      <c r="A72" s="3">
        <v>2</v>
      </c>
      <c r="B72" s="4" t="s">
        <v>23</v>
      </c>
      <c r="C72" s="4" t="s">
        <v>21</v>
      </c>
      <c r="D72" s="65">
        <v>38534</v>
      </c>
      <c r="E72" s="5">
        <v>21.5</v>
      </c>
      <c r="F72" s="3">
        <v>484</v>
      </c>
      <c r="G72" s="5">
        <v>6.8</v>
      </c>
      <c r="H72" s="6">
        <v>77</v>
      </c>
      <c r="I72" s="6">
        <v>33</v>
      </c>
      <c r="J72" s="7">
        <v>7.73</v>
      </c>
      <c r="K72" s="3">
        <v>7</v>
      </c>
      <c r="L72" s="7">
        <v>0.44995971428571435</v>
      </c>
      <c r="M72" s="7">
        <v>0.79024000000000005</v>
      </c>
      <c r="N72" s="5">
        <v>89.831400000000002</v>
      </c>
      <c r="O72" s="5">
        <v>1.6886239999999999</v>
      </c>
      <c r="P72" s="6">
        <v>115.81294796517514</v>
      </c>
      <c r="Q72" s="6"/>
      <c r="R72" s="6">
        <v>7</v>
      </c>
      <c r="S72" s="6" t="s">
        <v>48</v>
      </c>
      <c r="T72" s="6">
        <v>2005</v>
      </c>
      <c r="U72"/>
      <c r="AP72" s="9"/>
      <c r="AQ72" s="9"/>
      <c r="AR72" s="76"/>
      <c r="AS72" s="76"/>
    </row>
    <row r="73" spans="1:45">
      <c r="A73" s="3">
        <v>3</v>
      </c>
      <c r="B73" s="4" t="s">
        <v>24</v>
      </c>
      <c r="C73" s="4" t="s">
        <v>21</v>
      </c>
      <c r="D73" s="65">
        <v>38534</v>
      </c>
      <c r="E73" s="5">
        <v>24</v>
      </c>
      <c r="F73" s="3">
        <v>431</v>
      </c>
      <c r="G73" s="5">
        <v>6.2</v>
      </c>
      <c r="H73" s="6">
        <v>74</v>
      </c>
      <c r="I73" s="6">
        <v>66</v>
      </c>
      <c r="J73" s="7">
        <v>7.63</v>
      </c>
      <c r="K73" s="3">
        <v>3.3</v>
      </c>
      <c r="L73" s="7">
        <v>0.58699290000000004</v>
      </c>
      <c r="M73" s="7">
        <v>1.9756</v>
      </c>
      <c r="N73" s="5">
        <v>41.392899999999997</v>
      </c>
      <c r="O73" s="5">
        <v>2.9550919999999996</v>
      </c>
      <c r="P73" s="6">
        <v>22.447859890666127</v>
      </c>
      <c r="Q73" s="6"/>
      <c r="R73" s="6">
        <v>7</v>
      </c>
      <c r="S73" s="6" t="s">
        <v>48</v>
      </c>
      <c r="T73" s="6">
        <v>2005</v>
      </c>
      <c r="U73"/>
      <c r="AP73" s="9"/>
      <c r="AQ73" s="9"/>
      <c r="AR73" s="76"/>
      <c r="AS73" s="76"/>
    </row>
    <row r="74" spans="1:45">
      <c r="A74" s="3">
        <v>4</v>
      </c>
      <c r="B74" s="4" t="s">
        <v>25</v>
      </c>
      <c r="C74" s="4" t="s">
        <v>26</v>
      </c>
      <c r="D74" s="65">
        <v>38534</v>
      </c>
      <c r="E74" s="5">
        <v>29.8</v>
      </c>
      <c r="F74" s="3">
        <v>242</v>
      </c>
      <c r="G74" s="5">
        <v>7.6</v>
      </c>
      <c r="H74" s="6">
        <v>100</v>
      </c>
      <c r="I74" s="6">
        <v>0</v>
      </c>
      <c r="J74" s="7">
        <v>8.16</v>
      </c>
      <c r="K74" s="3">
        <v>2.6</v>
      </c>
      <c r="L74" s="7">
        <v>0.52972530000000007</v>
      </c>
      <c r="M74" s="7">
        <v>0.44451000000000002</v>
      </c>
      <c r="N74" s="5">
        <v>2.4659599999999999</v>
      </c>
      <c r="O74" s="5">
        <v>6.7544959999999996</v>
      </c>
      <c r="P74" s="6">
        <v>20.742966412454159</v>
      </c>
      <c r="Q74" s="6"/>
      <c r="R74" s="6">
        <v>7</v>
      </c>
      <c r="S74" s="6" t="s">
        <v>48</v>
      </c>
      <c r="T74" s="6">
        <v>2005</v>
      </c>
      <c r="U74"/>
      <c r="AP74" s="9"/>
      <c r="AQ74" s="9"/>
      <c r="AR74" s="76"/>
      <c r="AS74" s="76"/>
    </row>
    <row r="75" spans="1:45">
      <c r="A75" s="3">
        <v>5</v>
      </c>
      <c r="B75" s="4" t="s">
        <v>27</v>
      </c>
      <c r="C75" s="4" t="s">
        <v>26</v>
      </c>
      <c r="D75" s="65">
        <v>38534</v>
      </c>
      <c r="E75" s="5">
        <v>30</v>
      </c>
      <c r="F75" s="3">
        <v>114</v>
      </c>
      <c r="G75" s="5">
        <v>6.6</v>
      </c>
      <c r="H75" s="6">
        <v>87</v>
      </c>
      <c r="I75" s="6">
        <v>627</v>
      </c>
      <c r="J75" s="7">
        <v>6.84</v>
      </c>
      <c r="K75" s="3">
        <v>14.5</v>
      </c>
      <c r="L75" s="7">
        <v>1.9327815000000002</v>
      </c>
      <c r="M75" s="7">
        <v>0.49390000000000001</v>
      </c>
      <c r="N75" s="5">
        <v>1.1449099999999999</v>
      </c>
      <c r="O75" s="5">
        <v>5.2769499999999994</v>
      </c>
      <c r="P75" s="6">
        <v>13.002348653573595</v>
      </c>
      <c r="Q75" s="6"/>
      <c r="R75" s="6">
        <v>7</v>
      </c>
      <c r="S75" s="6" t="s">
        <v>48</v>
      </c>
      <c r="T75" s="6">
        <v>2005</v>
      </c>
      <c r="U75"/>
      <c r="AP75" s="9"/>
      <c r="AQ75" s="9"/>
      <c r="AR75" s="76"/>
      <c r="AS75" s="76"/>
    </row>
    <row r="76" spans="1:45">
      <c r="A76" s="3">
        <v>6</v>
      </c>
      <c r="B76" s="4" t="s">
        <v>28</v>
      </c>
      <c r="C76" s="4" t="s">
        <v>21</v>
      </c>
      <c r="D76" s="65">
        <v>38534</v>
      </c>
      <c r="E76" s="5">
        <v>22.1</v>
      </c>
      <c r="F76" s="3">
        <v>436</v>
      </c>
      <c r="G76" s="5">
        <v>7</v>
      </c>
      <c r="H76" s="6">
        <v>80</v>
      </c>
      <c r="I76" s="6">
        <v>100</v>
      </c>
      <c r="J76" s="7">
        <v>7.56</v>
      </c>
      <c r="K76" s="3">
        <v>3.4</v>
      </c>
      <c r="L76" s="7">
        <v>0.48063878571428564</v>
      </c>
      <c r="M76" s="7">
        <v>0.98780000000000001</v>
      </c>
      <c r="N76" s="5">
        <v>71.336699999999993</v>
      </c>
      <c r="O76" s="5">
        <v>2.0052409999999998</v>
      </c>
      <c r="P76" s="6">
        <v>74.247763717351674</v>
      </c>
      <c r="Q76" s="6"/>
      <c r="R76" s="6">
        <v>7</v>
      </c>
      <c r="S76" s="6" t="s">
        <v>48</v>
      </c>
      <c r="T76" s="6">
        <v>2005</v>
      </c>
      <c r="U76"/>
      <c r="AP76" s="9"/>
      <c r="AQ76" s="9"/>
      <c r="AR76" s="76"/>
      <c r="AS76" s="76"/>
    </row>
    <row r="77" spans="1:45">
      <c r="A77" s="3">
        <v>7</v>
      </c>
      <c r="B77" s="4" t="s">
        <v>29</v>
      </c>
      <c r="C77" s="4" t="s">
        <v>21</v>
      </c>
      <c r="D77" s="65">
        <v>38534</v>
      </c>
      <c r="E77" s="5">
        <v>22.4</v>
      </c>
      <c r="F77" s="3">
        <v>897</v>
      </c>
      <c r="G77" s="5">
        <v>3.4</v>
      </c>
      <c r="H77" s="6">
        <v>40</v>
      </c>
      <c r="I77" s="6">
        <v>132</v>
      </c>
      <c r="J77" s="7">
        <v>7.29</v>
      </c>
      <c r="K77" s="3">
        <v>3</v>
      </c>
      <c r="L77" s="7">
        <v>0.26384001428571435</v>
      </c>
      <c r="M77" s="7">
        <v>0.34573000000000004</v>
      </c>
      <c r="N77" s="5">
        <v>99.519099999999995</v>
      </c>
      <c r="O77" s="5">
        <v>3.4827869999999996</v>
      </c>
      <c r="P77" s="6">
        <v>297.92580048014344</v>
      </c>
      <c r="Q77" s="6"/>
      <c r="R77" s="6">
        <v>7</v>
      </c>
      <c r="S77" s="6" t="s">
        <v>48</v>
      </c>
      <c r="T77" s="6">
        <v>2005</v>
      </c>
      <c r="U77"/>
      <c r="AP77" s="9"/>
      <c r="AQ77" s="9"/>
      <c r="AR77" s="76"/>
      <c r="AS77" s="76"/>
    </row>
    <row r="78" spans="1:45">
      <c r="A78" s="3">
        <v>8</v>
      </c>
      <c r="B78" s="4" t="s">
        <v>30</v>
      </c>
      <c r="C78" s="4" t="s">
        <v>26</v>
      </c>
      <c r="D78" s="65">
        <v>38534</v>
      </c>
      <c r="E78" s="5">
        <v>31.2</v>
      </c>
      <c r="F78" s="3">
        <v>284</v>
      </c>
      <c r="G78" s="5">
        <v>8.1</v>
      </c>
      <c r="H78" s="6">
        <v>109</v>
      </c>
      <c r="I78" s="6">
        <v>0</v>
      </c>
      <c r="J78" s="7">
        <v>8.07</v>
      </c>
      <c r="K78" s="3">
        <v>2.9</v>
      </c>
      <c r="L78" s="7">
        <v>0.53449760000000002</v>
      </c>
      <c r="M78" s="7">
        <v>0.39512000000000003</v>
      </c>
      <c r="N78" s="5">
        <v>1.49719</v>
      </c>
      <c r="O78" s="5">
        <v>2.1107800000000001</v>
      </c>
      <c r="P78" s="6">
        <v>9.1313271917392171</v>
      </c>
      <c r="Q78" s="6"/>
      <c r="R78" s="6">
        <v>7</v>
      </c>
      <c r="S78" s="6" t="s">
        <v>48</v>
      </c>
      <c r="T78" s="6">
        <v>2005</v>
      </c>
      <c r="U78"/>
      <c r="AP78" s="9"/>
      <c r="AQ78" s="9"/>
      <c r="AR78" s="76"/>
      <c r="AS78" s="76"/>
    </row>
    <row r="79" spans="1:45">
      <c r="A79" s="3">
        <v>9</v>
      </c>
      <c r="B79" s="4" t="s">
        <v>31</v>
      </c>
      <c r="C79" s="4" t="s">
        <v>32</v>
      </c>
      <c r="D79" s="65">
        <v>38534</v>
      </c>
      <c r="E79" s="5">
        <v>25.4</v>
      </c>
      <c r="F79" s="3">
        <v>6100</v>
      </c>
      <c r="G79" s="5">
        <v>4.0999999999999996</v>
      </c>
      <c r="H79" s="6">
        <v>50</v>
      </c>
      <c r="I79" s="6">
        <v>33</v>
      </c>
      <c r="J79" s="7">
        <v>6.77</v>
      </c>
      <c r="K79" s="3">
        <v>24</v>
      </c>
      <c r="L79" s="7">
        <v>2.3551300500000001</v>
      </c>
      <c r="M79" s="7">
        <v>4.19815</v>
      </c>
      <c r="N79" s="5">
        <v>1.49719</v>
      </c>
      <c r="O79" s="5">
        <v>39.154969000000001</v>
      </c>
      <c r="P79" s="6">
        <v>9.683350761645011</v>
      </c>
      <c r="Q79" s="6"/>
      <c r="R79" s="6">
        <v>7</v>
      </c>
      <c r="S79" s="6" t="s">
        <v>48</v>
      </c>
      <c r="T79" s="6">
        <v>2005</v>
      </c>
      <c r="U79"/>
      <c r="AP79" s="9"/>
      <c r="AQ79" s="9"/>
      <c r="AR79" s="76"/>
      <c r="AS79" s="76"/>
    </row>
    <row r="80" spans="1:45">
      <c r="A80" s="3">
        <v>10</v>
      </c>
      <c r="B80" s="4" t="s">
        <v>33</v>
      </c>
      <c r="C80" s="4" t="s">
        <v>32</v>
      </c>
      <c r="D80" s="65">
        <v>38534</v>
      </c>
      <c r="E80" s="5">
        <v>29.1</v>
      </c>
      <c r="F80" s="3">
        <v>7840</v>
      </c>
      <c r="G80" s="5">
        <v>5.5</v>
      </c>
      <c r="H80" s="6">
        <v>71</v>
      </c>
      <c r="I80" s="6">
        <v>0</v>
      </c>
      <c r="J80" s="7">
        <v>7.19</v>
      </c>
      <c r="K80" s="3">
        <v>28.7</v>
      </c>
      <c r="L80" s="7">
        <v>1.1739858000000003</v>
      </c>
      <c r="M80" s="7">
        <v>1.0371900000000001</v>
      </c>
      <c r="N80" s="5">
        <v>0.44034999999999996</v>
      </c>
      <c r="O80" s="5">
        <v>10.659438999999999</v>
      </c>
      <c r="P80" s="6">
        <v>10.701789450341789</v>
      </c>
      <c r="Q80" s="6"/>
      <c r="R80" s="6">
        <v>7</v>
      </c>
      <c r="S80" s="6" t="s">
        <v>48</v>
      </c>
      <c r="T80" s="6">
        <v>2005</v>
      </c>
      <c r="U80"/>
      <c r="AP80" s="9"/>
      <c r="AQ80" s="9"/>
      <c r="AR80" s="76"/>
      <c r="AS80" s="76"/>
    </row>
    <row r="81" spans="1:45">
      <c r="A81" s="3">
        <v>11</v>
      </c>
      <c r="B81" s="4" t="s">
        <v>34</v>
      </c>
      <c r="C81" s="4" t="s">
        <v>26</v>
      </c>
      <c r="D81" s="65">
        <v>38534</v>
      </c>
      <c r="E81" s="5">
        <v>30</v>
      </c>
      <c r="F81" s="3">
        <v>274</v>
      </c>
      <c r="G81" s="5">
        <v>5.09</v>
      </c>
      <c r="H81" s="6">
        <v>67</v>
      </c>
      <c r="I81" s="6">
        <v>0</v>
      </c>
      <c r="J81" s="7">
        <v>7.59</v>
      </c>
      <c r="K81" s="3">
        <v>1.7</v>
      </c>
      <c r="L81" s="7">
        <v>0.2127082285714286</v>
      </c>
      <c r="M81" s="7">
        <v>0.49390000000000001</v>
      </c>
      <c r="N81" s="5">
        <v>0.52842</v>
      </c>
      <c r="O81" s="5">
        <v>0.949851</v>
      </c>
      <c r="P81" s="6">
        <v>2.9930572990483899</v>
      </c>
      <c r="Q81" s="6"/>
      <c r="R81" s="6">
        <v>7</v>
      </c>
      <c r="S81" s="6" t="s">
        <v>48</v>
      </c>
      <c r="T81" s="6">
        <v>2005</v>
      </c>
      <c r="U81"/>
      <c r="AP81" s="9"/>
      <c r="AQ81" s="9"/>
      <c r="AR81" s="76"/>
      <c r="AS81" s="76"/>
    </row>
    <row r="82" spans="1:45">
      <c r="A82" s="3">
        <v>12</v>
      </c>
      <c r="B82" s="4" t="s">
        <v>35</v>
      </c>
      <c r="C82" s="4" t="s">
        <v>26</v>
      </c>
      <c r="D82" s="65">
        <v>38534</v>
      </c>
      <c r="E82" s="5">
        <v>30.8</v>
      </c>
      <c r="F82" s="3">
        <v>226</v>
      </c>
      <c r="G82" s="5">
        <v>6.4</v>
      </c>
      <c r="H82" s="6">
        <v>86</v>
      </c>
      <c r="I82" s="6">
        <v>0</v>
      </c>
      <c r="J82" s="7">
        <v>7.69</v>
      </c>
      <c r="K82" s="3">
        <v>1.4</v>
      </c>
      <c r="L82" s="7">
        <v>0.2699758285714286</v>
      </c>
      <c r="M82" s="7">
        <v>0.34573000000000004</v>
      </c>
      <c r="N82" s="5">
        <v>1.3210499999999998</v>
      </c>
      <c r="O82" s="5">
        <v>1.0553900000000001</v>
      </c>
      <c r="P82" s="6">
        <v>6.8736875596563776</v>
      </c>
      <c r="Q82" s="6"/>
      <c r="R82" s="6">
        <v>7</v>
      </c>
      <c r="S82" s="6" t="s">
        <v>48</v>
      </c>
      <c r="T82" s="6">
        <v>2005</v>
      </c>
      <c r="U82"/>
      <c r="AP82" s="9"/>
      <c r="AQ82" s="9"/>
      <c r="AR82" s="76"/>
      <c r="AS82" s="76"/>
    </row>
    <row r="83" spans="1:45">
      <c r="A83" s="3">
        <v>13</v>
      </c>
      <c r="B83" s="4" t="s">
        <v>36</v>
      </c>
      <c r="C83" s="4" t="s">
        <v>32</v>
      </c>
      <c r="D83" s="65">
        <v>38534</v>
      </c>
      <c r="E83" s="5">
        <v>27.3</v>
      </c>
      <c r="F83" s="3">
        <v>5750</v>
      </c>
      <c r="G83" s="5">
        <v>7.3</v>
      </c>
      <c r="H83" s="6">
        <v>92</v>
      </c>
      <c r="I83" s="6">
        <v>33</v>
      </c>
      <c r="J83" s="7">
        <v>7.41</v>
      </c>
      <c r="K83" s="3">
        <v>28</v>
      </c>
      <c r="L83" s="7">
        <v>2.0831089500000002</v>
      </c>
      <c r="M83" s="7">
        <v>1.4817</v>
      </c>
      <c r="N83" s="5">
        <v>1.8494699999999999</v>
      </c>
      <c r="O83" s="5">
        <v>3.271709</v>
      </c>
      <c r="P83" s="6">
        <v>3.4562860228116352</v>
      </c>
      <c r="Q83" s="6"/>
      <c r="R83" s="6">
        <v>7</v>
      </c>
      <c r="S83" s="6" t="s">
        <v>48</v>
      </c>
      <c r="T83" s="6">
        <v>2005</v>
      </c>
      <c r="U83"/>
      <c r="AP83" s="9"/>
      <c r="AQ83" s="9"/>
      <c r="AR83" s="76"/>
      <c r="AS83" s="76"/>
    </row>
    <row r="84" spans="1:45">
      <c r="A84" s="3">
        <v>14</v>
      </c>
      <c r="B84" s="4" t="s">
        <v>37</v>
      </c>
      <c r="C84" s="4" t="s">
        <v>32</v>
      </c>
      <c r="D84" s="65">
        <v>38534</v>
      </c>
      <c r="E84" s="5">
        <v>26.8</v>
      </c>
      <c r="F84" s="3">
        <v>2685</v>
      </c>
      <c r="G84" s="5">
        <v>9.1999999999999993</v>
      </c>
      <c r="H84" s="6">
        <v>115</v>
      </c>
      <c r="I84" s="6">
        <v>33</v>
      </c>
      <c r="J84" s="7">
        <v>7.6</v>
      </c>
      <c r="K84" s="3">
        <v>14.3</v>
      </c>
      <c r="L84" s="7">
        <v>1.8182463000000004</v>
      </c>
      <c r="M84" s="7">
        <v>2.1731600000000002</v>
      </c>
      <c r="N84" s="5">
        <v>5.6364799999999997</v>
      </c>
      <c r="O84" s="5">
        <v>7.0711129999999995</v>
      </c>
      <c r="P84" s="6">
        <v>5.847518360360028</v>
      </c>
      <c r="Q84" s="6"/>
      <c r="R84" s="6">
        <v>7</v>
      </c>
      <c r="S84" s="6" t="s">
        <v>48</v>
      </c>
      <c r="T84" s="6">
        <v>2005</v>
      </c>
      <c r="U84"/>
      <c r="AP84" s="9"/>
      <c r="AQ84" s="9"/>
      <c r="AR84" s="76"/>
      <c r="AS84" s="76"/>
    </row>
    <row r="85" spans="1:45">
      <c r="A85" s="3">
        <v>15</v>
      </c>
      <c r="B85" s="4" t="s">
        <v>38</v>
      </c>
      <c r="C85" s="4" t="s">
        <v>21</v>
      </c>
      <c r="D85" s="65">
        <v>38534</v>
      </c>
      <c r="E85" s="5">
        <v>22.6</v>
      </c>
      <c r="F85" s="3">
        <v>746</v>
      </c>
      <c r="G85" s="5">
        <v>6.7</v>
      </c>
      <c r="H85" s="6">
        <v>78</v>
      </c>
      <c r="I85" s="6">
        <v>100</v>
      </c>
      <c r="J85" s="7">
        <v>7.53</v>
      </c>
      <c r="K85" s="3">
        <v>1.7</v>
      </c>
      <c r="L85" s="7">
        <v>0.25565892857142852</v>
      </c>
      <c r="M85" s="7">
        <v>0.54329000000000005</v>
      </c>
      <c r="N85" s="5">
        <v>15.324179999999998</v>
      </c>
      <c r="O85" s="5">
        <v>2.0052409999999998</v>
      </c>
      <c r="P85" s="6">
        <v>31.897183824476791</v>
      </c>
      <c r="Q85" s="6"/>
      <c r="R85" s="6">
        <v>7</v>
      </c>
      <c r="S85" s="6" t="s">
        <v>48</v>
      </c>
      <c r="T85" s="6">
        <v>2005</v>
      </c>
      <c r="U85"/>
      <c r="AP85" s="9"/>
      <c r="AQ85" s="9"/>
      <c r="AR85" s="76"/>
      <c r="AS85" s="76"/>
    </row>
    <row r="86" spans="1:45">
      <c r="A86" s="3">
        <v>16</v>
      </c>
      <c r="B86" s="4" t="s">
        <v>39</v>
      </c>
      <c r="C86" s="4" t="s">
        <v>26</v>
      </c>
      <c r="D86" s="65">
        <v>38534</v>
      </c>
      <c r="E86" s="5">
        <v>31.1</v>
      </c>
      <c r="F86" s="3">
        <v>792</v>
      </c>
      <c r="G86" s="5">
        <v>5.2</v>
      </c>
      <c r="H86" s="6">
        <v>70</v>
      </c>
      <c r="I86" s="6">
        <v>0</v>
      </c>
      <c r="J86" s="7">
        <v>7.63</v>
      </c>
      <c r="K86" s="3">
        <v>17.2</v>
      </c>
      <c r="L86" s="7">
        <v>1.3799900833333334</v>
      </c>
      <c r="M86" s="7">
        <v>3.4079100000000002</v>
      </c>
      <c r="N86" s="5">
        <v>32.14555</v>
      </c>
      <c r="O86" s="5">
        <v>2.5329359999999999</v>
      </c>
      <c r="P86" s="6">
        <v>10.175880818448844</v>
      </c>
      <c r="Q86" s="6"/>
      <c r="R86" s="6">
        <v>7</v>
      </c>
      <c r="S86" s="6" t="s">
        <v>48</v>
      </c>
      <c r="T86" s="6">
        <v>2005</v>
      </c>
      <c r="U86"/>
      <c r="AP86" s="9"/>
      <c r="AQ86" s="9"/>
      <c r="AR86" s="76"/>
      <c r="AS86" s="76"/>
    </row>
    <row r="87" spans="1:45">
      <c r="A87" s="3">
        <v>17</v>
      </c>
      <c r="B87" s="4" t="s">
        <v>40</v>
      </c>
      <c r="C87" s="4" t="s">
        <v>26</v>
      </c>
      <c r="D87" s="65">
        <v>38534</v>
      </c>
      <c r="E87" s="5">
        <v>31.6</v>
      </c>
      <c r="F87" s="3">
        <v>314</v>
      </c>
      <c r="G87" s="5">
        <v>7.5</v>
      </c>
      <c r="H87" s="6">
        <v>102</v>
      </c>
      <c r="I87" s="6">
        <v>33</v>
      </c>
      <c r="J87" s="7">
        <v>7.68</v>
      </c>
      <c r="K87" s="3">
        <v>7</v>
      </c>
      <c r="L87" s="7">
        <v>1.002183</v>
      </c>
      <c r="M87" s="7">
        <v>0.54329000000000005</v>
      </c>
      <c r="N87" s="5">
        <v>1.05684</v>
      </c>
      <c r="O87" s="5">
        <v>4.8547940000000001</v>
      </c>
      <c r="P87" s="6">
        <v>10.881175799296877</v>
      </c>
      <c r="Q87" s="6"/>
      <c r="R87" s="6">
        <v>7</v>
      </c>
      <c r="S87" s="6" t="s">
        <v>48</v>
      </c>
      <c r="T87" s="6">
        <v>2005</v>
      </c>
      <c r="U87"/>
      <c r="AP87" s="9"/>
      <c r="AQ87" s="9"/>
      <c r="AR87" s="76"/>
      <c r="AS87" s="76"/>
    </row>
    <row r="88" spans="1:45">
      <c r="A88" s="3">
        <v>18</v>
      </c>
      <c r="B88" s="4" t="s">
        <v>41</v>
      </c>
      <c r="C88" s="4" t="s">
        <v>21</v>
      </c>
      <c r="D88" s="65">
        <v>38534</v>
      </c>
      <c r="E88" s="5">
        <v>26.7</v>
      </c>
      <c r="F88" s="3">
        <v>872</v>
      </c>
      <c r="G88" s="5">
        <v>4.7</v>
      </c>
      <c r="H88" s="6">
        <v>58</v>
      </c>
      <c r="I88" s="6">
        <v>0</v>
      </c>
      <c r="J88" s="7">
        <v>7.59</v>
      </c>
      <c r="K88" s="3">
        <v>14</v>
      </c>
      <c r="L88" s="7">
        <v>1.1167182000000002</v>
      </c>
      <c r="M88" s="7">
        <v>4.3463200000000004</v>
      </c>
      <c r="N88" s="5">
        <v>26.068719999999999</v>
      </c>
      <c r="O88" s="5">
        <v>16.358544999999999</v>
      </c>
      <c r="P88" s="6">
        <v>9.7616523863866433</v>
      </c>
      <c r="Q88" s="6"/>
      <c r="R88" s="6">
        <v>7</v>
      </c>
      <c r="S88" s="6" t="s">
        <v>48</v>
      </c>
      <c r="T88" s="6">
        <v>2005</v>
      </c>
      <c r="U88"/>
      <c r="AP88" s="9"/>
      <c r="AQ88" s="9"/>
      <c r="AR88" s="76"/>
      <c r="AS88" s="76"/>
    </row>
    <row r="89" spans="1:45">
      <c r="A89" s="3">
        <v>19</v>
      </c>
      <c r="B89" s="4" t="s">
        <v>42</v>
      </c>
      <c r="C89" s="4" t="s">
        <v>32</v>
      </c>
      <c r="D89" s="65">
        <v>38534</v>
      </c>
      <c r="E89" s="5">
        <v>25</v>
      </c>
      <c r="F89" s="3">
        <v>3925</v>
      </c>
      <c r="G89" s="5">
        <v>7.5</v>
      </c>
      <c r="H89" s="6">
        <v>93</v>
      </c>
      <c r="I89" s="6">
        <v>100</v>
      </c>
      <c r="J89" s="7">
        <v>7.25</v>
      </c>
      <c r="K89" s="3">
        <v>32</v>
      </c>
      <c r="L89" s="7">
        <v>2.6015852571428577</v>
      </c>
      <c r="M89" s="7">
        <v>3.7536400000000003</v>
      </c>
      <c r="N89" s="5">
        <v>3.5227999999999997</v>
      </c>
      <c r="O89" s="5">
        <v>28.284451999999998</v>
      </c>
      <c r="P89" s="6">
        <v>8.4737087200690517</v>
      </c>
      <c r="Q89" s="6"/>
      <c r="R89" s="6">
        <v>7</v>
      </c>
      <c r="S89" s="6" t="s">
        <v>48</v>
      </c>
      <c r="T89" s="6">
        <v>2005</v>
      </c>
      <c r="U89"/>
      <c r="AP89" s="9"/>
      <c r="AQ89" s="9"/>
      <c r="AR89" s="76"/>
      <c r="AS89" s="76"/>
    </row>
    <row r="90" spans="1:45">
      <c r="A90" s="3">
        <v>20</v>
      </c>
      <c r="B90" s="4" t="s">
        <v>43</v>
      </c>
      <c r="C90" s="4" t="s">
        <v>26</v>
      </c>
      <c r="D90" s="65">
        <v>38534</v>
      </c>
      <c r="E90" s="5">
        <v>29.4</v>
      </c>
      <c r="F90" s="3">
        <v>319</v>
      </c>
      <c r="G90" s="5">
        <v>5.0999999999999996</v>
      </c>
      <c r="H90" s="6">
        <v>66</v>
      </c>
      <c r="I90" s="6">
        <v>33</v>
      </c>
      <c r="J90" s="7">
        <v>7.42</v>
      </c>
      <c r="K90" s="3">
        <v>9</v>
      </c>
      <c r="L90" s="7">
        <v>1.1501242999999999</v>
      </c>
      <c r="M90" s="7">
        <v>0.49390000000000001</v>
      </c>
      <c r="N90" s="5">
        <v>0.70455999999999996</v>
      </c>
      <c r="O90" s="5">
        <v>2.9550919999999996</v>
      </c>
      <c r="P90" s="6">
        <v>7.4097023689005859</v>
      </c>
      <c r="Q90" s="6"/>
      <c r="R90" s="6">
        <v>7</v>
      </c>
      <c r="S90" s="6" t="s">
        <v>48</v>
      </c>
      <c r="T90" s="6">
        <v>2005</v>
      </c>
      <c r="U90"/>
      <c r="AP90" s="9"/>
      <c r="AQ90" s="9"/>
      <c r="AR90" s="76"/>
      <c r="AS90" s="76"/>
    </row>
    <row r="91" spans="1:45">
      <c r="A91" s="3">
        <v>21</v>
      </c>
      <c r="B91" s="4" t="s">
        <v>44</v>
      </c>
      <c r="C91" s="4" t="s">
        <v>21</v>
      </c>
      <c r="D91" s="65">
        <v>38534</v>
      </c>
      <c r="E91" s="5">
        <v>20.9</v>
      </c>
      <c r="F91" s="3">
        <v>289</v>
      </c>
      <c r="G91" s="5">
        <v>5</v>
      </c>
      <c r="H91" s="6">
        <v>57</v>
      </c>
      <c r="I91" s="6">
        <v>0</v>
      </c>
      <c r="J91" s="7">
        <v>6.79</v>
      </c>
      <c r="K91" s="3">
        <v>7.3</v>
      </c>
      <c r="L91" s="7">
        <v>0.56244964285714294</v>
      </c>
      <c r="M91" s="7">
        <v>0.64207000000000003</v>
      </c>
      <c r="N91" s="5">
        <v>7.7501599999999993</v>
      </c>
      <c r="O91" s="5">
        <v>4.5381770000000001</v>
      </c>
      <c r="P91" s="6">
        <v>19.138625072032642</v>
      </c>
      <c r="Q91" s="6"/>
      <c r="R91" s="6">
        <v>7</v>
      </c>
      <c r="S91" s="6" t="s">
        <v>48</v>
      </c>
      <c r="T91" s="6">
        <v>2005</v>
      </c>
      <c r="U91"/>
      <c r="AP91" s="9"/>
      <c r="AQ91" s="9"/>
      <c r="AR91" s="76"/>
      <c r="AS91" s="76"/>
    </row>
    <row r="92" spans="1:45">
      <c r="A92" s="3">
        <v>22</v>
      </c>
      <c r="B92" s="4" t="s">
        <v>45</v>
      </c>
      <c r="C92" s="4" t="s">
        <v>21</v>
      </c>
      <c r="D92" s="65">
        <v>38534</v>
      </c>
      <c r="E92" s="5">
        <v>21.1</v>
      </c>
      <c r="F92" s="3">
        <v>530</v>
      </c>
      <c r="G92" s="5">
        <v>7.6</v>
      </c>
      <c r="H92" s="6">
        <v>86</v>
      </c>
      <c r="I92" s="6">
        <v>33</v>
      </c>
      <c r="J92" s="7">
        <v>7.51</v>
      </c>
      <c r="K92" s="3">
        <v>2.9</v>
      </c>
      <c r="L92" s="7">
        <v>0.38246575714285713</v>
      </c>
      <c r="M92" s="7">
        <v>0.69146000000000007</v>
      </c>
      <c r="N92" s="5">
        <v>129.02255</v>
      </c>
      <c r="O92" s="5">
        <v>7.3877299999999995</v>
      </c>
      <c r="P92" s="6">
        <v>197.27862783096634</v>
      </c>
      <c r="Q92" s="6"/>
      <c r="R92" s="6">
        <v>7</v>
      </c>
      <c r="S92" s="6" t="s">
        <v>48</v>
      </c>
      <c r="T92" s="6">
        <v>2005</v>
      </c>
      <c r="U92"/>
      <c r="AP92" s="9"/>
      <c r="AQ92" s="9"/>
      <c r="AR92" s="76"/>
      <c r="AS92" s="76"/>
    </row>
    <row r="93" spans="1:45">
      <c r="A93" s="3">
        <v>23</v>
      </c>
      <c r="B93" s="4" t="s">
        <v>42</v>
      </c>
      <c r="C93" s="4" t="s">
        <v>32</v>
      </c>
      <c r="D93" s="65">
        <v>38534</v>
      </c>
      <c r="E93" s="5">
        <v>28.2</v>
      </c>
      <c r="F93" s="3">
        <v>4740</v>
      </c>
      <c r="G93" s="5">
        <v>7.3</v>
      </c>
      <c r="H93" s="6">
        <v>93</v>
      </c>
      <c r="I93" s="6">
        <v>132</v>
      </c>
      <c r="J93" s="7">
        <v>7.22</v>
      </c>
      <c r="K93" s="3">
        <v>28</v>
      </c>
      <c r="L93" s="7">
        <v>2.3336546999999999</v>
      </c>
      <c r="M93" s="7">
        <v>2.5682800000000001</v>
      </c>
      <c r="N93" s="5">
        <v>3.5227999999999997</v>
      </c>
      <c r="O93" s="5">
        <v>8.6541979999999992</v>
      </c>
      <c r="P93" s="6">
        <v>4.7413046864049084</v>
      </c>
      <c r="Q93" s="6"/>
      <c r="R93" s="6">
        <v>7</v>
      </c>
      <c r="S93" s="6" t="s">
        <v>48</v>
      </c>
      <c r="T93" s="6">
        <v>2005</v>
      </c>
      <c r="U93"/>
      <c r="AP93" s="9"/>
      <c r="AQ93" s="9"/>
      <c r="AR93" s="76"/>
      <c r="AS93" s="76"/>
    </row>
    <row r="94" spans="1:45">
      <c r="A94" s="3">
        <v>1</v>
      </c>
      <c r="B94" s="4" t="s">
        <v>20</v>
      </c>
      <c r="C94" s="4" t="s">
        <v>21</v>
      </c>
      <c r="D94" s="65">
        <v>38626</v>
      </c>
      <c r="E94" s="5">
        <v>10.6</v>
      </c>
      <c r="F94" s="3">
        <v>405</v>
      </c>
      <c r="G94" s="5">
        <v>8.33</v>
      </c>
      <c r="H94" s="6">
        <v>75</v>
      </c>
      <c r="I94" s="6">
        <v>165</v>
      </c>
      <c r="J94" s="7">
        <v>7.1</v>
      </c>
      <c r="K94" s="5">
        <v>5</v>
      </c>
      <c r="L94" s="7">
        <v>0.53990400000000005</v>
      </c>
      <c r="M94" s="7">
        <v>1.2767999999999999</v>
      </c>
      <c r="N94" s="5">
        <v>46.034999999999997</v>
      </c>
      <c r="O94" s="5">
        <v>10.3194</v>
      </c>
      <c r="P94" s="6">
        <f t="shared" ref="P94:P116" si="1">+(N94+O94)/M94</f>
        <v>44.137218045112782</v>
      </c>
      <c r="Q94" s="6"/>
      <c r="R94" s="6">
        <v>10</v>
      </c>
      <c r="S94" s="6" t="s">
        <v>22</v>
      </c>
      <c r="T94" s="6">
        <v>2005</v>
      </c>
      <c r="U94"/>
      <c r="AP94" s="9"/>
      <c r="AQ94" s="9"/>
      <c r="AR94" s="76"/>
      <c r="AS94" s="76"/>
    </row>
    <row r="95" spans="1:45">
      <c r="A95" s="3">
        <v>2</v>
      </c>
      <c r="B95" s="4" t="s">
        <v>23</v>
      </c>
      <c r="C95" s="4" t="s">
        <v>21</v>
      </c>
      <c r="D95" s="65">
        <v>38626</v>
      </c>
      <c r="E95" s="5">
        <v>10.9</v>
      </c>
      <c r="F95" s="3">
        <v>427</v>
      </c>
      <c r="G95" s="5">
        <v>8.5</v>
      </c>
      <c r="H95" s="6">
        <v>77</v>
      </c>
      <c r="I95" s="6">
        <v>231</v>
      </c>
      <c r="J95" s="7">
        <v>7.24</v>
      </c>
      <c r="K95" s="5">
        <v>2.8</v>
      </c>
      <c r="L95" s="7">
        <v>0.459648</v>
      </c>
      <c r="M95" s="7">
        <v>1.52</v>
      </c>
      <c r="N95" s="5">
        <v>43.989000000000004</v>
      </c>
      <c r="O95" s="5">
        <v>1.1583000000000001</v>
      </c>
      <c r="P95" s="6">
        <f t="shared" si="1"/>
        <v>29.702171052631581</v>
      </c>
      <c r="Q95" s="6"/>
      <c r="R95" s="6">
        <v>10</v>
      </c>
      <c r="S95" s="6" t="s">
        <v>22</v>
      </c>
      <c r="T95" s="6">
        <v>2005</v>
      </c>
      <c r="U95"/>
      <c r="AP95" s="9"/>
      <c r="AQ95" s="9"/>
      <c r="AR95" s="76"/>
      <c r="AS95" s="76"/>
    </row>
    <row r="96" spans="1:45">
      <c r="A96" s="3">
        <v>3</v>
      </c>
      <c r="B96" s="4" t="s">
        <v>24</v>
      </c>
      <c r="C96" s="4" t="s">
        <v>21</v>
      </c>
      <c r="D96" s="65">
        <v>38626</v>
      </c>
      <c r="E96" s="5">
        <v>11.6</v>
      </c>
      <c r="F96" s="3">
        <v>470</v>
      </c>
      <c r="G96" s="5">
        <v>8.43</v>
      </c>
      <c r="H96" s="6">
        <v>78</v>
      </c>
      <c r="I96" s="6">
        <v>198</v>
      </c>
      <c r="J96" s="7">
        <v>7.22</v>
      </c>
      <c r="K96" s="5">
        <v>4.4285714285714288</v>
      </c>
      <c r="L96" s="7">
        <v>0.51072000000000006</v>
      </c>
      <c r="M96" s="7">
        <v>1.3984000000000001</v>
      </c>
      <c r="N96" s="5">
        <v>31.713000000000001</v>
      </c>
      <c r="O96" s="5">
        <v>4.8437999999999999</v>
      </c>
      <c r="P96" s="6">
        <f t="shared" si="1"/>
        <v>26.141876430205951</v>
      </c>
      <c r="Q96" s="6"/>
      <c r="R96" s="6">
        <v>10</v>
      </c>
      <c r="S96" s="6" t="s">
        <v>22</v>
      </c>
      <c r="T96" s="6">
        <v>2005</v>
      </c>
      <c r="U96"/>
      <c r="AP96" s="9"/>
      <c r="AQ96" s="9"/>
      <c r="AR96" s="76"/>
      <c r="AS96" s="76"/>
    </row>
    <row r="97" spans="1:45">
      <c r="A97" s="3">
        <v>4</v>
      </c>
      <c r="B97" s="4" t="s">
        <v>25</v>
      </c>
      <c r="C97" s="4" t="s">
        <v>26</v>
      </c>
      <c r="D97" s="65">
        <v>38626</v>
      </c>
      <c r="E97" s="5">
        <v>15.5</v>
      </c>
      <c r="F97" s="3">
        <v>281</v>
      </c>
      <c r="G97" s="5">
        <v>4.18</v>
      </c>
      <c r="H97" s="6">
        <v>42</v>
      </c>
      <c r="I97" s="6">
        <v>0</v>
      </c>
      <c r="J97" s="7">
        <v>6.92</v>
      </c>
      <c r="K97" s="5">
        <v>8</v>
      </c>
      <c r="L97" s="7">
        <v>1.0396799999999999</v>
      </c>
      <c r="M97" s="7">
        <v>0.85119999999999996</v>
      </c>
      <c r="N97" s="5">
        <v>11.764500000000002</v>
      </c>
      <c r="O97" s="5">
        <v>15.0579</v>
      </c>
      <c r="P97" s="6">
        <f t="shared" si="1"/>
        <v>31.511278195488725</v>
      </c>
      <c r="Q97" s="6"/>
      <c r="R97" s="6">
        <v>10</v>
      </c>
      <c r="S97" s="6" t="s">
        <v>22</v>
      </c>
      <c r="T97" s="6">
        <v>2005</v>
      </c>
      <c r="U97"/>
      <c r="AP97" s="9"/>
      <c r="AQ97" s="9"/>
      <c r="AR97" s="76"/>
      <c r="AS97" s="76"/>
    </row>
    <row r="98" spans="1:45">
      <c r="A98" s="3">
        <v>5</v>
      </c>
      <c r="B98" s="4" t="s">
        <v>27</v>
      </c>
      <c r="C98" s="4" t="s">
        <v>26</v>
      </c>
      <c r="D98" s="65">
        <v>38626</v>
      </c>
      <c r="E98" s="5">
        <v>11.7</v>
      </c>
      <c r="F98" s="3">
        <v>59</v>
      </c>
      <c r="G98" s="5">
        <v>8.9</v>
      </c>
      <c r="H98" s="6">
        <v>82</v>
      </c>
      <c r="I98" s="6">
        <v>429</v>
      </c>
      <c r="J98" s="7">
        <v>6.48</v>
      </c>
      <c r="K98" s="5">
        <v>24</v>
      </c>
      <c r="L98" s="7">
        <v>2.7359999999999998</v>
      </c>
      <c r="M98" s="7">
        <v>0.85119999999999996</v>
      </c>
      <c r="N98" s="5">
        <v>6.9905000000000008</v>
      </c>
      <c r="O98" s="5">
        <v>1.2636000000000001</v>
      </c>
      <c r="P98" s="6">
        <f t="shared" si="1"/>
        <v>9.6970159774436109</v>
      </c>
      <c r="Q98" s="6"/>
      <c r="R98" s="6">
        <v>10</v>
      </c>
      <c r="S98" s="6" t="s">
        <v>22</v>
      </c>
      <c r="T98" s="6">
        <v>2005</v>
      </c>
      <c r="U98"/>
      <c r="AP98" s="9"/>
      <c r="AQ98" s="9"/>
      <c r="AR98" s="76"/>
      <c r="AS98" s="76"/>
    </row>
    <row r="99" spans="1:45">
      <c r="A99" s="3">
        <v>6</v>
      </c>
      <c r="B99" s="4" t="s">
        <v>28</v>
      </c>
      <c r="C99" s="4" t="s">
        <v>21</v>
      </c>
      <c r="D99" s="65">
        <v>38626</v>
      </c>
      <c r="E99" s="5">
        <v>11.5</v>
      </c>
      <c r="F99" s="3">
        <v>441</v>
      </c>
      <c r="G99" s="5">
        <v>9.0500000000000007</v>
      </c>
      <c r="H99" s="6">
        <v>83</v>
      </c>
      <c r="I99" s="6">
        <v>33</v>
      </c>
      <c r="J99" s="7">
        <v>7.44</v>
      </c>
      <c r="K99" s="5">
        <v>5.2857142857142865</v>
      </c>
      <c r="L99" s="7">
        <v>0.28141714285714292</v>
      </c>
      <c r="M99" s="7">
        <v>1.216</v>
      </c>
      <c r="N99" s="5">
        <v>60.016000000000005</v>
      </c>
      <c r="O99" s="5">
        <v>2.1059999999999999</v>
      </c>
      <c r="P99" s="6">
        <f t="shared" si="1"/>
        <v>51.087171052631589</v>
      </c>
      <c r="Q99" s="6"/>
      <c r="R99" s="6">
        <v>10</v>
      </c>
      <c r="S99" s="6" t="s">
        <v>22</v>
      </c>
      <c r="T99" s="6">
        <v>2005</v>
      </c>
      <c r="U99"/>
      <c r="AP99" s="9"/>
      <c r="AQ99" s="9"/>
      <c r="AR99" s="76"/>
      <c r="AS99" s="76"/>
    </row>
    <row r="100" spans="1:45">
      <c r="A100" s="3">
        <v>7</v>
      </c>
      <c r="B100" s="4" t="s">
        <v>29</v>
      </c>
      <c r="C100" s="4" t="s">
        <v>21</v>
      </c>
      <c r="D100" s="65">
        <v>38626</v>
      </c>
      <c r="E100" s="5">
        <v>11.7</v>
      </c>
      <c r="F100" s="3">
        <v>811</v>
      </c>
      <c r="G100" s="5">
        <v>4.32</v>
      </c>
      <c r="H100" s="6">
        <v>40</v>
      </c>
      <c r="I100" s="6">
        <v>231</v>
      </c>
      <c r="J100" s="7">
        <v>7.08</v>
      </c>
      <c r="K100" s="5">
        <v>5.4</v>
      </c>
      <c r="L100" s="7">
        <v>0.42316799999999999</v>
      </c>
      <c r="M100" s="7">
        <v>0.85119999999999996</v>
      </c>
      <c r="N100" s="5">
        <v>54.901000000000003</v>
      </c>
      <c r="O100" s="5">
        <v>6.0021000000000004</v>
      </c>
      <c r="P100" s="6">
        <f t="shared" si="1"/>
        <v>71.549694548872182</v>
      </c>
      <c r="Q100" s="6"/>
      <c r="R100" s="6">
        <v>10</v>
      </c>
      <c r="S100" s="6" t="s">
        <v>22</v>
      </c>
      <c r="T100" s="6">
        <v>2005</v>
      </c>
      <c r="U100"/>
      <c r="AP100" s="9"/>
      <c r="AQ100" s="9"/>
      <c r="AR100" s="76"/>
      <c r="AS100" s="76"/>
    </row>
    <row r="101" spans="1:45">
      <c r="A101" s="3">
        <v>8</v>
      </c>
      <c r="B101" s="4" t="s">
        <v>30</v>
      </c>
      <c r="C101" s="4" t="s">
        <v>26</v>
      </c>
      <c r="D101" s="65">
        <v>38626</v>
      </c>
      <c r="E101" s="5">
        <v>17.600000000000001</v>
      </c>
      <c r="F101" s="3">
        <v>306</v>
      </c>
      <c r="G101" s="5">
        <v>6.25</v>
      </c>
      <c r="H101" s="6">
        <v>66</v>
      </c>
      <c r="I101" s="6">
        <v>0</v>
      </c>
      <c r="J101" s="7">
        <v>7.16</v>
      </c>
      <c r="K101" s="5">
        <v>9.7142857142857153</v>
      </c>
      <c r="L101" s="7">
        <v>0.63579428571428576</v>
      </c>
      <c r="M101" s="7">
        <v>0.72960000000000003</v>
      </c>
      <c r="N101" s="5">
        <v>6.82</v>
      </c>
      <c r="O101" s="5">
        <v>34.011900000000004</v>
      </c>
      <c r="P101" s="6">
        <f t="shared" si="1"/>
        <v>55.964775219298247</v>
      </c>
      <c r="Q101" s="6"/>
      <c r="R101" s="6">
        <v>10</v>
      </c>
      <c r="S101" s="6" t="s">
        <v>22</v>
      </c>
      <c r="T101" s="6">
        <v>2005</v>
      </c>
      <c r="U101"/>
      <c r="AP101" s="9"/>
      <c r="AQ101" s="9"/>
      <c r="AR101" s="76"/>
      <c r="AS101" s="76"/>
    </row>
    <row r="102" spans="1:45">
      <c r="A102" s="3">
        <v>9</v>
      </c>
      <c r="B102" s="4" t="s">
        <v>31</v>
      </c>
      <c r="C102" s="4" t="s">
        <v>32</v>
      </c>
      <c r="D102" s="65">
        <v>38626</v>
      </c>
      <c r="E102" s="5">
        <v>14.4</v>
      </c>
      <c r="F102" s="3">
        <v>8630</v>
      </c>
      <c r="G102" s="5">
        <v>9.6</v>
      </c>
      <c r="H102" s="6">
        <v>94</v>
      </c>
      <c r="I102" s="6">
        <v>99</v>
      </c>
      <c r="J102" s="7">
        <v>6.88</v>
      </c>
      <c r="K102" s="5">
        <v>23</v>
      </c>
      <c r="L102" s="7">
        <v>1.26464</v>
      </c>
      <c r="M102" s="7">
        <v>1.2767999999999999</v>
      </c>
      <c r="N102" s="5">
        <v>3.5805000000000002</v>
      </c>
      <c r="O102" s="5">
        <v>15.1632</v>
      </c>
      <c r="P102" s="6">
        <f t="shared" si="1"/>
        <v>14.680216165413535</v>
      </c>
      <c r="Q102" s="6"/>
      <c r="R102" s="6">
        <v>10</v>
      </c>
      <c r="S102" s="6" t="s">
        <v>22</v>
      </c>
      <c r="T102" s="6">
        <v>2005</v>
      </c>
      <c r="U102"/>
      <c r="AP102" s="9"/>
      <c r="AQ102" s="9"/>
      <c r="AR102" s="76"/>
      <c r="AS102" s="76"/>
    </row>
    <row r="103" spans="1:45">
      <c r="A103" s="3">
        <v>10</v>
      </c>
      <c r="B103" s="4" t="s">
        <v>33</v>
      </c>
      <c r="C103" s="4" t="s">
        <v>32</v>
      </c>
      <c r="D103" s="65">
        <v>38626</v>
      </c>
      <c r="E103" s="5">
        <v>15</v>
      </c>
      <c r="F103" s="3">
        <v>11580</v>
      </c>
      <c r="G103" s="5">
        <v>8.65</v>
      </c>
      <c r="H103" s="6">
        <v>86</v>
      </c>
      <c r="I103" s="6">
        <v>99</v>
      </c>
      <c r="J103" s="7">
        <v>7.32</v>
      </c>
      <c r="K103" s="5">
        <v>22.666666666666668</v>
      </c>
      <c r="L103" s="7">
        <v>0.88768000000000014</v>
      </c>
      <c r="M103" s="7">
        <v>1.2767999999999999</v>
      </c>
      <c r="N103" s="5">
        <v>24.552000000000003</v>
      </c>
      <c r="O103" s="5">
        <v>13.7943</v>
      </c>
      <c r="P103" s="6">
        <f t="shared" si="1"/>
        <v>30.033129699248121</v>
      </c>
      <c r="Q103" s="6"/>
      <c r="R103" s="6">
        <v>10</v>
      </c>
      <c r="S103" s="6" t="s">
        <v>22</v>
      </c>
      <c r="T103" s="6">
        <v>2005</v>
      </c>
      <c r="U103"/>
      <c r="AP103" s="9"/>
      <c r="AQ103" s="9"/>
      <c r="AR103" s="76"/>
      <c r="AS103" s="76"/>
    </row>
    <row r="104" spans="1:45">
      <c r="A104" s="3">
        <v>11</v>
      </c>
      <c r="B104" s="4" t="s">
        <v>34</v>
      </c>
      <c r="C104" s="4" t="s">
        <v>26</v>
      </c>
      <c r="D104" s="65">
        <v>38626</v>
      </c>
      <c r="E104" s="5">
        <v>15.7</v>
      </c>
      <c r="F104" s="3">
        <v>287</v>
      </c>
      <c r="G104" s="5">
        <v>3.81</v>
      </c>
      <c r="H104" s="6">
        <v>38</v>
      </c>
      <c r="I104" s="6">
        <v>0</v>
      </c>
      <c r="J104" s="7">
        <v>7.33</v>
      </c>
      <c r="K104" s="5">
        <v>4</v>
      </c>
      <c r="L104" s="7">
        <v>0.262656</v>
      </c>
      <c r="M104" s="7">
        <v>0.72960000000000003</v>
      </c>
      <c r="N104" s="5">
        <v>5.1150000000000002</v>
      </c>
      <c r="O104" s="5">
        <v>20.849399999999999</v>
      </c>
      <c r="P104" s="6">
        <f t="shared" si="1"/>
        <v>35.587171052631575</v>
      </c>
      <c r="Q104" s="6"/>
      <c r="R104" s="6">
        <v>10</v>
      </c>
      <c r="S104" s="6" t="s">
        <v>22</v>
      </c>
      <c r="T104" s="6">
        <v>2005</v>
      </c>
      <c r="U104"/>
      <c r="AP104" s="9"/>
      <c r="AQ104" s="9"/>
      <c r="AR104" s="76"/>
      <c r="AS104" s="76"/>
    </row>
    <row r="105" spans="1:45">
      <c r="A105" s="3">
        <v>12</v>
      </c>
      <c r="B105" s="4" t="s">
        <v>35</v>
      </c>
      <c r="C105" s="4" t="s">
        <v>26</v>
      </c>
      <c r="D105" s="65">
        <v>38626</v>
      </c>
      <c r="E105" s="5">
        <v>16.5</v>
      </c>
      <c r="F105" s="3">
        <v>252</v>
      </c>
      <c r="G105" s="5">
        <v>7.62</v>
      </c>
      <c r="H105" s="6">
        <v>78</v>
      </c>
      <c r="I105" s="6">
        <v>33</v>
      </c>
      <c r="J105" s="7">
        <v>7.6</v>
      </c>
      <c r="K105" s="5">
        <v>3.6</v>
      </c>
      <c r="L105" s="7">
        <v>0.25536000000000003</v>
      </c>
      <c r="M105" s="7">
        <v>0.72960000000000003</v>
      </c>
      <c r="N105" s="5">
        <v>2.2165000000000004</v>
      </c>
      <c r="O105" s="5">
        <v>0</v>
      </c>
      <c r="P105" s="6">
        <f t="shared" si="1"/>
        <v>3.0379660087719302</v>
      </c>
      <c r="Q105" s="6"/>
      <c r="R105" s="6">
        <v>10</v>
      </c>
      <c r="S105" s="6" t="s">
        <v>22</v>
      </c>
      <c r="T105" s="6">
        <v>2005</v>
      </c>
      <c r="U105"/>
      <c r="AP105" s="9"/>
      <c r="AQ105" s="9"/>
      <c r="AR105" s="76"/>
      <c r="AS105" s="76"/>
    </row>
    <row r="106" spans="1:45">
      <c r="A106" s="3">
        <v>13</v>
      </c>
      <c r="B106" s="4" t="s">
        <v>36</v>
      </c>
      <c r="C106" s="4" t="s">
        <v>32</v>
      </c>
      <c r="D106" s="65">
        <v>38626</v>
      </c>
      <c r="E106" s="5">
        <v>13.9</v>
      </c>
      <c r="F106" s="3">
        <v>6990</v>
      </c>
      <c r="G106" s="5">
        <v>9.69</v>
      </c>
      <c r="H106" s="6">
        <v>94</v>
      </c>
      <c r="I106" s="6">
        <v>99</v>
      </c>
      <c r="J106" s="7">
        <v>7.5</v>
      </c>
      <c r="K106" s="5">
        <v>34</v>
      </c>
      <c r="L106" s="7">
        <v>1.7145600000000001</v>
      </c>
      <c r="M106" s="7">
        <v>1.1552</v>
      </c>
      <c r="N106" s="5">
        <v>2.5575000000000001</v>
      </c>
      <c r="O106" s="5">
        <v>4.0014000000000003</v>
      </c>
      <c r="P106" s="6">
        <f t="shared" si="1"/>
        <v>5.6777181440443218</v>
      </c>
      <c r="Q106" s="6"/>
      <c r="R106" s="6">
        <v>10</v>
      </c>
      <c r="S106" s="6" t="s">
        <v>22</v>
      </c>
      <c r="T106" s="6">
        <v>2005</v>
      </c>
      <c r="U106"/>
      <c r="AP106" s="9"/>
      <c r="AQ106" s="9"/>
      <c r="AR106" s="76"/>
      <c r="AS106" s="76"/>
    </row>
    <row r="107" spans="1:45">
      <c r="A107" s="3">
        <v>14</v>
      </c>
      <c r="B107" s="4" t="s">
        <v>37</v>
      </c>
      <c r="C107" s="4" t="s">
        <v>32</v>
      </c>
      <c r="D107" s="65">
        <v>38626</v>
      </c>
      <c r="E107" s="5">
        <v>13.3</v>
      </c>
      <c r="F107" s="3">
        <v>2920</v>
      </c>
      <c r="G107" s="5">
        <v>8.8000000000000007</v>
      </c>
      <c r="H107" s="6">
        <v>84</v>
      </c>
      <c r="I107" s="6">
        <v>33</v>
      </c>
      <c r="J107" s="7">
        <v>7.58</v>
      </c>
      <c r="K107" s="5">
        <v>20.5</v>
      </c>
      <c r="L107" s="7">
        <v>2.0611199999999998</v>
      </c>
      <c r="M107" s="7">
        <v>2.3104</v>
      </c>
      <c r="N107" s="5">
        <v>16.368000000000002</v>
      </c>
      <c r="O107" s="5">
        <v>0</v>
      </c>
      <c r="P107" s="6">
        <f t="shared" si="1"/>
        <v>7.0844875346260396</v>
      </c>
      <c r="Q107" s="6"/>
      <c r="R107" s="6">
        <v>10</v>
      </c>
      <c r="S107" s="6" t="s">
        <v>22</v>
      </c>
      <c r="T107" s="6">
        <v>2005</v>
      </c>
      <c r="U107"/>
      <c r="AP107" s="9"/>
      <c r="AQ107" s="9"/>
      <c r="AR107" s="76"/>
      <c r="AS107" s="76"/>
    </row>
    <row r="108" spans="1:45">
      <c r="A108" s="3">
        <v>15</v>
      </c>
      <c r="B108" s="4" t="s">
        <v>38</v>
      </c>
      <c r="C108" s="4" t="s">
        <v>21</v>
      </c>
      <c r="D108" s="65">
        <v>38626</v>
      </c>
      <c r="E108" s="5">
        <v>12.1</v>
      </c>
      <c r="F108" s="3">
        <v>685</v>
      </c>
      <c r="G108" s="5">
        <v>8.9</v>
      </c>
      <c r="H108" s="6">
        <v>83</v>
      </c>
      <c r="I108" s="6">
        <v>264</v>
      </c>
      <c r="J108" s="7">
        <v>7.64</v>
      </c>
      <c r="K108" s="5">
        <v>2.2666666666666666</v>
      </c>
      <c r="L108" s="7">
        <v>0.26752000000000004</v>
      </c>
      <c r="M108" s="7">
        <v>1.1552</v>
      </c>
      <c r="N108" s="5">
        <v>21.3125</v>
      </c>
      <c r="O108" s="5">
        <v>1.1583000000000001</v>
      </c>
      <c r="P108" s="6">
        <f t="shared" si="1"/>
        <v>19.451869806094184</v>
      </c>
      <c r="Q108" s="6"/>
      <c r="R108" s="6">
        <v>10</v>
      </c>
      <c r="S108" s="6" t="s">
        <v>22</v>
      </c>
      <c r="T108" s="6">
        <v>2005</v>
      </c>
      <c r="U108"/>
      <c r="AP108" s="9"/>
      <c r="AQ108" s="9"/>
      <c r="AR108" s="76"/>
      <c r="AS108" s="76"/>
    </row>
    <row r="109" spans="1:45">
      <c r="A109" s="3">
        <v>16</v>
      </c>
      <c r="B109" s="4" t="s">
        <v>39</v>
      </c>
      <c r="C109" s="4" t="s">
        <v>26</v>
      </c>
      <c r="D109" s="65">
        <v>38626</v>
      </c>
      <c r="E109" s="5">
        <v>13.5</v>
      </c>
      <c r="F109" s="3">
        <v>1035</v>
      </c>
      <c r="G109" s="5">
        <v>8.73</v>
      </c>
      <c r="H109" s="6">
        <v>84</v>
      </c>
      <c r="I109" s="6">
        <v>33</v>
      </c>
      <c r="J109" s="7">
        <v>7.96</v>
      </c>
      <c r="K109" s="5">
        <v>19.2</v>
      </c>
      <c r="L109" s="7">
        <v>1.838592</v>
      </c>
      <c r="M109" s="7">
        <v>4.9855999999999998</v>
      </c>
      <c r="N109" s="5">
        <v>32.395000000000003</v>
      </c>
      <c r="O109" s="5">
        <v>0.84240000000000004</v>
      </c>
      <c r="P109" s="6">
        <f t="shared" si="1"/>
        <v>6.6666800385109122</v>
      </c>
      <c r="Q109" s="6"/>
      <c r="R109" s="6">
        <v>10</v>
      </c>
      <c r="S109" s="6" t="s">
        <v>22</v>
      </c>
      <c r="T109" s="6">
        <v>2005</v>
      </c>
      <c r="U109"/>
      <c r="AP109" s="9"/>
      <c r="AQ109" s="9"/>
      <c r="AR109" s="76"/>
      <c r="AS109" s="76"/>
    </row>
    <row r="110" spans="1:45">
      <c r="A110" s="3">
        <v>17</v>
      </c>
      <c r="B110" s="4" t="s">
        <v>40</v>
      </c>
      <c r="C110" s="4" t="s">
        <v>26</v>
      </c>
      <c r="D110" s="65">
        <v>38626</v>
      </c>
      <c r="E110" s="5">
        <v>14.5</v>
      </c>
      <c r="F110" s="3">
        <v>312</v>
      </c>
      <c r="G110" s="5">
        <v>6.78</v>
      </c>
      <c r="H110" s="6">
        <v>67</v>
      </c>
      <c r="I110" s="6">
        <v>198</v>
      </c>
      <c r="J110" s="7">
        <v>7.48</v>
      </c>
      <c r="K110" s="5">
        <v>12</v>
      </c>
      <c r="L110" s="7">
        <v>1.0652160000000002</v>
      </c>
      <c r="M110" s="7">
        <v>0.85119999999999996</v>
      </c>
      <c r="N110" s="5">
        <v>16.027000000000001</v>
      </c>
      <c r="O110" s="5">
        <v>3.3696000000000002</v>
      </c>
      <c r="P110" s="6">
        <f t="shared" si="1"/>
        <v>22.787359022556391</v>
      </c>
      <c r="Q110" s="6"/>
      <c r="R110" s="6">
        <v>10</v>
      </c>
      <c r="S110" s="6" t="s">
        <v>22</v>
      </c>
      <c r="T110" s="6">
        <v>2005</v>
      </c>
      <c r="U110"/>
      <c r="AP110" s="9"/>
      <c r="AQ110" s="9"/>
      <c r="AR110" s="76"/>
      <c r="AS110" s="76"/>
    </row>
    <row r="111" spans="1:45">
      <c r="A111" s="3">
        <v>18</v>
      </c>
      <c r="B111" s="4" t="s">
        <v>41</v>
      </c>
      <c r="C111" s="4" t="s">
        <v>21</v>
      </c>
      <c r="D111" s="65">
        <v>38626</v>
      </c>
      <c r="E111" s="5">
        <v>13</v>
      </c>
      <c r="F111" s="3">
        <v>985</v>
      </c>
      <c r="G111" s="5">
        <v>8.43</v>
      </c>
      <c r="H111" s="6">
        <v>80</v>
      </c>
      <c r="I111" s="6">
        <v>132</v>
      </c>
      <c r="J111" s="7">
        <v>7.79</v>
      </c>
      <c r="K111" s="5">
        <v>14.333333333333334</v>
      </c>
      <c r="L111" s="7">
        <v>1.3984000000000001</v>
      </c>
      <c r="M111" s="7">
        <v>4.1951999999999998</v>
      </c>
      <c r="N111" s="5">
        <v>19.266500000000001</v>
      </c>
      <c r="O111" s="5">
        <v>4.7385000000000002</v>
      </c>
      <c r="P111" s="6">
        <f t="shared" si="1"/>
        <v>5.7220156369183837</v>
      </c>
      <c r="Q111" s="6"/>
      <c r="R111" s="6">
        <v>10</v>
      </c>
      <c r="S111" s="6" t="s">
        <v>22</v>
      </c>
      <c r="T111" s="6">
        <v>2005</v>
      </c>
      <c r="U111"/>
      <c r="AP111" s="9"/>
      <c r="AQ111" s="9"/>
      <c r="AR111" s="76"/>
      <c r="AS111" s="76"/>
    </row>
    <row r="112" spans="1:45">
      <c r="A112" s="3">
        <v>19</v>
      </c>
      <c r="B112" s="4" t="s">
        <v>42</v>
      </c>
      <c r="C112" s="4" t="s">
        <v>32</v>
      </c>
      <c r="D112" s="65">
        <v>38626</v>
      </c>
      <c r="E112" s="5">
        <v>15.5</v>
      </c>
      <c r="F112" s="3">
        <v>875</v>
      </c>
      <c r="G112" s="5">
        <v>9.02</v>
      </c>
      <c r="H112" s="6">
        <v>90</v>
      </c>
      <c r="I112" s="6">
        <v>132</v>
      </c>
      <c r="J112" s="7">
        <v>7.38</v>
      </c>
      <c r="K112" s="5">
        <v>19.2</v>
      </c>
      <c r="L112" s="7">
        <v>1.3716480000000002</v>
      </c>
      <c r="M112" s="7">
        <v>1.0944</v>
      </c>
      <c r="N112" s="5">
        <v>18.754999999999999</v>
      </c>
      <c r="O112" s="5">
        <v>11.267100000000001</v>
      </c>
      <c r="P112" s="6">
        <f t="shared" si="1"/>
        <v>27.43247441520468</v>
      </c>
      <c r="Q112" s="6"/>
      <c r="R112" s="6">
        <v>10</v>
      </c>
      <c r="S112" s="6" t="s">
        <v>22</v>
      </c>
      <c r="T112" s="6">
        <v>2005</v>
      </c>
      <c r="U112"/>
      <c r="AP112" s="9"/>
      <c r="AQ112" s="9"/>
      <c r="AR112" s="76"/>
      <c r="AS112" s="76"/>
    </row>
    <row r="113" spans="1:45">
      <c r="A113" s="3">
        <v>20</v>
      </c>
      <c r="B113" s="4" t="s">
        <v>43</v>
      </c>
      <c r="C113" s="4" t="s">
        <v>26</v>
      </c>
      <c r="D113" s="65">
        <v>38626</v>
      </c>
      <c r="E113" s="5">
        <v>16.600000000000001</v>
      </c>
      <c r="F113" s="3">
        <v>271</v>
      </c>
      <c r="G113" s="5">
        <v>6.56</v>
      </c>
      <c r="H113" s="6">
        <v>68</v>
      </c>
      <c r="I113" s="6">
        <v>99</v>
      </c>
      <c r="J113" s="7">
        <v>7.27</v>
      </c>
      <c r="K113" s="5">
        <v>9.75</v>
      </c>
      <c r="L113" s="7">
        <v>0.7752</v>
      </c>
      <c r="M113" s="7">
        <v>0.79039999999999999</v>
      </c>
      <c r="N113" s="5">
        <v>44.500500000000002</v>
      </c>
      <c r="O113" s="5">
        <v>14.9526</v>
      </c>
      <c r="P113" s="6">
        <f t="shared" si="1"/>
        <v>75.219003036437257</v>
      </c>
      <c r="Q113" s="6"/>
      <c r="R113" s="6">
        <v>10</v>
      </c>
      <c r="S113" s="6" t="s">
        <v>22</v>
      </c>
      <c r="T113" s="6">
        <v>2005</v>
      </c>
      <c r="U113"/>
      <c r="AP113" s="9"/>
      <c r="AQ113" s="9"/>
      <c r="AR113" s="76"/>
      <c r="AS113" s="76"/>
    </row>
    <row r="114" spans="1:45">
      <c r="A114" s="3">
        <v>21</v>
      </c>
      <c r="B114" s="4" t="s">
        <v>44</v>
      </c>
      <c r="C114" s="4" t="s">
        <v>21</v>
      </c>
      <c r="D114" s="65">
        <v>38626</v>
      </c>
      <c r="E114" s="5">
        <v>14.2</v>
      </c>
      <c r="F114" s="3">
        <v>280</v>
      </c>
      <c r="G114" s="5">
        <v>5.71</v>
      </c>
      <c r="H114" s="6">
        <v>56</v>
      </c>
      <c r="I114" s="6">
        <v>0</v>
      </c>
      <c r="J114" s="7">
        <v>6.75</v>
      </c>
      <c r="K114" s="5">
        <v>8</v>
      </c>
      <c r="L114" s="7">
        <v>0.45235199999999998</v>
      </c>
      <c r="M114" s="7">
        <v>0.79039999999999999</v>
      </c>
      <c r="N114" s="5">
        <v>3.41</v>
      </c>
      <c r="O114" s="5">
        <v>2.3166000000000002</v>
      </c>
      <c r="P114" s="6">
        <f t="shared" si="1"/>
        <v>7.2451923076923084</v>
      </c>
      <c r="Q114" s="6"/>
      <c r="R114" s="6">
        <v>10</v>
      </c>
      <c r="S114" s="6" t="s">
        <v>22</v>
      </c>
      <c r="T114" s="6">
        <v>2005</v>
      </c>
      <c r="U114"/>
      <c r="AP114" s="9"/>
      <c r="AQ114" s="9"/>
      <c r="AR114" s="76"/>
      <c r="AS114" s="76"/>
    </row>
    <row r="115" spans="1:45">
      <c r="A115" s="3">
        <v>22</v>
      </c>
      <c r="B115" s="4" t="s">
        <v>45</v>
      </c>
      <c r="C115" s="4" t="s">
        <v>21</v>
      </c>
      <c r="D115" s="65">
        <v>38626</v>
      </c>
      <c r="E115" s="5">
        <v>13.7</v>
      </c>
      <c r="F115" s="3">
        <v>533</v>
      </c>
      <c r="G115" s="5">
        <v>8.61</v>
      </c>
      <c r="H115" s="6">
        <v>83</v>
      </c>
      <c r="I115" s="6">
        <v>33</v>
      </c>
      <c r="J115" s="7">
        <v>7.44</v>
      </c>
      <c r="K115" s="5">
        <v>3.7142857142857149</v>
      </c>
      <c r="L115" s="7">
        <v>0.26057142857142856</v>
      </c>
      <c r="M115" s="7">
        <v>0.72960000000000003</v>
      </c>
      <c r="N115" s="5">
        <v>19.607500000000002</v>
      </c>
      <c r="O115" s="5">
        <v>7.5815999999999999</v>
      </c>
      <c r="P115" s="6">
        <f t="shared" si="1"/>
        <v>37.265762061403514</v>
      </c>
      <c r="Q115" s="6"/>
      <c r="R115" s="6">
        <v>10</v>
      </c>
      <c r="S115" s="6" t="s">
        <v>22</v>
      </c>
      <c r="T115" s="6">
        <v>2005</v>
      </c>
      <c r="U115"/>
      <c r="AP115" s="9"/>
      <c r="AQ115" s="9"/>
      <c r="AR115" s="76"/>
      <c r="AS115" s="76"/>
    </row>
    <row r="116" spans="1:45">
      <c r="A116" s="3">
        <v>23</v>
      </c>
      <c r="B116" s="4" t="s">
        <v>42</v>
      </c>
      <c r="C116" s="4" t="s">
        <v>32</v>
      </c>
      <c r="D116" s="65">
        <v>38626</v>
      </c>
      <c r="E116" s="5">
        <v>13.4</v>
      </c>
      <c r="F116" s="3">
        <v>5780</v>
      </c>
      <c r="G116" s="5">
        <v>9.5299999999999994</v>
      </c>
      <c r="H116" s="6">
        <v>92</v>
      </c>
      <c r="I116" s="6">
        <v>99</v>
      </c>
      <c r="J116" s="7">
        <v>7.4</v>
      </c>
      <c r="K116" s="5">
        <v>38.75</v>
      </c>
      <c r="L116" s="7">
        <v>1.8468000000000002</v>
      </c>
      <c r="M116" s="7">
        <v>1.216</v>
      </c>
      <c r="N116" s="5">
        <v>1.7050000000000001</v>
      </c>
      <c r="O116" s="5">
        <v>3.0537000000000001</v>
      </c>
      <c r="P116" s="6">
        <f t="shared" si="1"/>
        <v>3.9134046052631581</v>
      </c>
      <c r="Q116" s="6"/>
      <c r="R116" s="6">
        <v>10</v>
      </c>
      <c r="S116" s="6" t="s">
        <v>22</v>
      </c>
      <c r="T116" s="6">
        <v>2005</v>
      </c>
      <c r="U116"/>
      <c r="AP116" s="9"/>
      <c r="AQ116" s="9"/>
      <c r="AR116" s="76"/>
      <c r="AS116" s="76"/>
    </row>
    <row r="117" spans="1:45">
      <c r="A117" s="3">
        <v>1</v>
      </c>
      <c r="B117" s="4" t="s">
        <v>20</v>
      </c>
      <c r="C117" s="4" t="s">
        <v>21</v>
      </c>
      <c r="D117" s="65">
        <v>38718</v>
      </c>
      <c r="E117" s="5">
        <v>7.4</v>
      </c>
      <c r="F117" s="3">
        <v>419</v>
      </c>
      <c r="G117" s="5">
        <v>10.9</v>
      </c>
      <c r="H117" s="6">
        <v>91</v>
      </c>
      <c r="I117" s="6">
        <v>66</v>
      </c>
      <c r="J117" s="7">
        <v>7.22</v>
      </c>
      <c r="K117" s="5">
        <v>3.0000000000001137</v>
      </c>
      <c r="L117" s="7">
        <v>0.77654618758793548</v>
      </c>
      <c r="M117" s="7">
        <v>0.31975431253620873</v>
      </c>
      <c r="N117" s="5">
        <v>26.22</v>
      </c>
      <c r="O117" s="5">
        <v>1.044</v>
      </c>
      <c r="P117" s="6">
        <v>85.265464549168968</v>
      </c>
      <c r="Q117" s="6"/>
      <c r="R117" s="6">
        <v>1</v>
      </c>
      <c r="S117" s="6" t="s">
        <v>46</v>
      </c>
      <c r="T117" s="6">
        <v>2006</v>
      </c>
      <c r="U117"/>
      <c r="AP117" s="9"/>
      <c r="AQ117" s="9"/>
      <c r="AR117" s="76"/>
      <c r="AS117" s="76"/>
    </row>
    <row r="118" spans="1:45">
      <c r="A118" s="3">
        <v>2</v>
      </c>
      <c r="B118" s="4" t="s">
        <v>23</v>
      </c>
      <c r="C118" s="4" t="s">
        <v>21</v>
      </c>
      <c r="D118" s="65">
        <v>38718</v>
      </c>
      <c r="E118" s="5">
        <v>7.6</v>
      </c>
      <c r="F118" s="3">
        <v>432</v>
      </c>
      <c r="G118" s="5">
        <v>11.1</v>
      </c>
      <c r="H118" s="6">
        <v>94</v>
      </c>
      <c r="I118" s="6">
        <v>66</v>
      </c>
      <c r="J118" s="7">
        <v>7.3</v>
      </c>
      <c r="K118" s="5">
        <v>2.2000000000002018</v>
      </c>
      <c r="L118" s="7">
        <v>0.56642192506414124</v>
      </c>
      <c r="M118" s="7">
        <v>0.18271675002069071</v>
      </c>
      <c r="N118" s="5">
        <v>26.91</v>
      </c>
      <c r="O118" s="5">
        <v>1.8560000000000001</v>
      </c>
      <c r="P118" s="6">
        <v>157.43493684482982</v>
      </c>
      <c r="Q118" s="6"/>
      <c r="R118" s="6">
        <v>1</v>
      </c>
      <c r="S118" s="6" t="s">
        <v>46</v>
      </c>
      <c r="T118" s="6">
        <v>2006</v>
      </c>
      <c r="U118"/>
      <c r="AP118" s="9"/>
      <c r="AQ118" s="9"/>
      <c r="AR118" s="76"/>
      <c r="AS118" s="76"/>
    </row>
    <row r="119" spans="1:45">
      <c r="A119" s="3">
        <v>3</v>
      </c>
      <c r="B119" s="4" t="s">
        <v>24</v>
      </c>
      <c r="C119" s="4" t="s">
        <v>21</v>
      </c>
      <c r="D119" s="65">
        <v>38718</v>
      </c>
      <c r="E119" s="5">
        <v>8.4</v>
      </c>
      <c r="F119" s="3">
        <v>467</v>
      </c>
      <c r="G119" s="5">
        <v>10.199999999999999</v>
      </c>
      <c r="H119" s="6">
        <v>87</v>
      </c>
      <c r="I119" s="6">
        <v>66</v>
      </c>
      <c r="J119" s="7">
        <v>7.22</v>
      </c>
      <c r="K119" s="5">
        <v>5.0000000000007816</v>
      </c>
      <c r="L119" s="7">
        <v>1.6261790751841474</v>
      </c>
      <c r="M119" s="7">
        <v>0.31975431253620873</v>
      </c>
      <c r="N119" s="5">
        <v>32.200000000000003</v>
      </c>
      <c r="O119" s="5">
        <v>55.912000000000006</v>
      </c>
      <c r="P119" s="6">
        <v>275.56156882175679</v>
      </c>
      <c r="Q119" s="6"/>
      <c r="R119" s="6">
        <v>1</v>
      </c>
      <c r="S119" s="6" t="s">
        <v>46</v>
      </c>
      <c r="T119" s="6">
        <v>2006</v>
      </c>
      <c r="U119"/>
      <c r="AP119" s="9"/>
      <c r="AQ119" s="9"/>
      <c r="AR119" s="76"/>
      <c r="AS119" s="76"/>
    </row>
    <row r="120" spans="1:45">
      <c r="A120" s="3">
        <v>4</v>
      </c>
      <c r="B120" s="4" t="s">
        <v>25</v>
      </c>
      <c r="C120" s="4" t="s">
        <v>26</v>
      </c>
      <c r="D120" s="65">
        <v>38718</v>
      </c>
      <c r="E120" s="5">
        <v>7.6</v>
      </c>
      <c r="F120" s="3">
        <v>285</v>
      </c>
      <c r="G120" s="5">
        <v>12</v>
      </c>
      <c r="H120" s="6">
        <v>101</v>
      </c>
      <c r="I120" s="6">
        <v>0</v>
      </c>
      <c r="J120" s="7">
        <v>7.43</v>
      </c>
      <c r="K120" s="5">
        <v>3.4000000000009578</v>
      </c>
      <c r="L120" s="7">
        <v>0.66691613757552104</v>
      </c>
      <c r="M120" s="7">
        <v>0.13703756251551802</v>
      </c>
      <c r="N120" s="5">
        <v>27.6</v>
      </c>
      <c r="O120" s="5">
        <v>2.2040000000000002</v>
      </c>
      <c r="P120" s="6">
        <v>217.48781467581213</v>
      </c>
      <c r="Q120" s="6"/>
      <c r="R120" s="6">
        <v>1</v>
      </c>
      <c r="S120" s="6" t="s">
        <v>46</v>
      </c>
      <c r="T120" s="6">
        <v>2006</v>
      </c>
      <c r="U120"/>
      <c r="AP120" s="9"/>
      <c r="AQ120" s="9"/>
      <c r="AR120" s="76"/>
      <c r="AS120" s="76"/>
    </row>
    <row r="121" spans="1:45">
      <c r="A121" s="3">
        <v>5</v>
      </c>
      <c r="B121" s="4" t="s">
        <v>27</v>
      </c>
      <c r="C121" s="4" t="s">
        <v>26</v>
      </c>
      <c r="D121" s="65">
        <v>38718</v>
      </c>
      <c r="E121" s="5">
        <v>8.5</v>
      </c>
      <c r="F121" s="3">
        <v>77</v>
      </c>
      <c r="G121" s="5">
        <v>12</v>
      </c>
      <c r="H121" s="6">
        <v>103</v>
      </c>
      <c r="I121" s="6">
        <v>33</v>
      </c>
      <c r="J121" s="7">
        <v>6.63</v>
      </c>
      <c r="K121" s="5">
        <v>25.333333333333503</v>
      </c>
      <c r="L121" s="7">
        <v>2.7102984586402452</v>
      </c>
      <c r="M121" s="7">
        <v>0.36543350004138142</v>
      </c>
      <c r="N121" s="5">
        <v>24.38</v>
      </c>
      <c r="O121" s="5">
        <v>3.2480000000000002</v>
      </c>
      <c r="P121" s="6">
        <v>75.603358742073254</v>
      </c>
      <c r="Q121" s="6"/>
      <c r="R121" s="6">
        <v>1</v>
      </c>
      <c r="S121" s="6" t="s">
        <v>46</v>
      </c>
      <c r="T121" s="6">
        <v>2006</v>
      </c>
      <c r="U121"/>
      <c r="AP121" s="9"/>
      <c r="AQ121" s="9"/>
      <c r="AR121" s="76"/>
      <c r="AS121" s="76"/>
    </row>
    <row r="122" spans="1:45">
      <c r="A122" s="3">
        <v>6</v>
      </c>
      <c r="B122" s="4" t="s">
        <v>28</v>
      </c>
      <c r="C122" s="4" t="s">
        <v>21</v>
      </c>
      <c r="D122" s="65">
        <v>38718</v>
      </c>
      <c r="E122" s="5">
        <v>9.5</v>
      </c>
      <c r="F122" s="3">
        <v>437</v>
      </c>
      <c r="G122" s="5">
        <v>10.5</v>
      </c>
      <c r="H122" s="6">
        <v>93</v>
      </c>
      <c r="I122" s="6">
        <v>0</v>
      </c>
      <c r="J122" s="7">
        <v>7.46</v>
      </c>
      <c r="K122" s="5">
        <v>3.0000000000001137</v>
      </c>
      <c r="L122" s="7">
        <v>0.80395370009103917</v>
      </c>
      <c r="M122" s="7">
        <v>0.27407512503103604</v>
      </c>
      <c r="N122" s="5">
        <v>41.63</v>
      </c>
      <c r="O122" s="5">
        <v>1.044</v>
      </c>
      <c r="P122" s="6">
        <v>155.70183538242529</v>
      </c>
      <c r="Q122" s="6"/>
      <c r="R122" s="6">
        <v>1</v>
      </c>
      <c r="S122" s="6" t="s">
        <v>46</v>
      </c>
      <c r="T122" s="6">
        <v>2006</v>
      </c>
      <c r="U122"/>
      <c r="AP122" s="9"/>
      <c r="AQ122" s="9"/>
      <c r="AR122" s="76"/>
      <c r="AS122" s="76"/>
    </row>
    <row r="123" spans="1:45">
      <c r="A123" s="3">
        <v>7</v>
      </c>
      <c r="B123" s="4" t="s">
        <v>29</v>
      </c>
      <c r="C123" s="4" t="s">
        <v>21</v>
      </c>
      <c r="D123" s="65">
        <v>38718</v>
      </c>
      <c r="E123" s="5">
        <v>6.3</v>
      </c>
      <c r="F123" s="3">
        <v>815</v>
      </c>
      <c r="G123" s="5">
        <v>6.8</v>
      </c>
      <c r="H123" s="6">
        <v>55</v>
      </c>
      <c r="I123" s="6">
        <v>133</v>
      </c>
      <c r="J123" s="7">
        <v>7.14</v>
      </c>
      <c r="K123" s="5">
        <v>6.6000000000006054</v>
      </c>
      <c r="L123" s="7">
        <v>0.90444791260241897</v>
      </c>
      <c r="M123" s="7">
        <v>0.18271675002069071</v>
      </c>
      <c r="N123" s="5">
        <v>67.39</v>
      </c>
      <c r="O123" s="5">
        <v>13.92</v>
      </c>
      <c r="P123" s="6">
        <v>445.00572602562448</v>
      </c>
      <c r="Q123" s="6"/>
      <c r="R123" s="6">
        <v>1</v>
      </c>
      <c r="S123" s="6" t="s">
        <v>46</v>
      </c>
      <c r="T123" s="6">
        <v>2006</v>
      </c>
      <c r="U123"/>
      <c r="AP123" s="9"/>
      <c r="AQ123" s="9"/>
      <c r="AR123" s="76"/>
      <c r="AS123" s="76"/>
    </row>
    <row r="124" spans="1:45">
      <c r="A124" s="3">
        <v>8</v>
      </c>
      <c r="B124" s="4" t="s">
        <v>30</v>
      </c>
      <c r="C124" s="4" t="s">
        <v>26</v>
      </c>
      <c r="D124" s="65">
        <v>38718</v>
      </c>
      <c r="E124" s="5">
        <v>7.1</v>
      </c>
      <c r="F124" s="3">
        <v>311</v>
      </c>
      <c r="G124" s="5">
        <v>11.5</v>
      </c>
      <c r="H124" s="6">
        <v>95</v>
      </c>
      <c r="I124" s="6">
        <v>0</v>
      </c>
      <c r="J124" s="7">
        <v>7.56</v>
      </c>
      <c r="K124" s="5">
        <v>2.0000000000006679</v>
      </c>
      <c r="L124" s="7">
        <v>0.59382943756724482</v>
      </c>
      <c r="M124" s="7">
        <v>0.18271675002069071</v>
      </c>
      <c r="N124" s="5">
        <v>41.63</v>
      </c>
      <c r="O124" s="5">
        <v>1.74</v>
      </c>
      <c r="P124" s="6">
        <v>237.36192765627024</v>
      </c>
      <c r="Q124" s="6"/>
      <c r="R124" s="6">
        <v>1</v>
      </c>
      <c r="S124" s="6" t="s">
        <v>46</v>
      </c>
      <c r="T124" s="6">
        <v>2006</v>
      </c>
      <c r="U124"/>
      <c r="AP124" s="9"/>
      <c r="AQ124" s="9"/>
      <c r="AR124" s="76"/>
      <c r="AS124" s="76"/>
    </row>
    <row r="125" spans="1:45">
      <c r="A125" s="3">
        <v>9</v>
      </c>
      <c r="B125" s="4" t="s">
        <v>31</v>
      </c>
      <c r="C125" s="4" t="s">
        <v>32</v>
      </c>
      <c r="D125" s="65">
        <v>38718</v>
      </c>
      <c r="E125" s="5">
        <v>4.3</v>
      </c>
      <c r="F125" s="3">
        <v>1905</v>
      </c>
      <c r="G125" s="5">
        <v>9.4</v>
      </c>
      <c r="H125" s="6">
        <v>73</v>
      </c>
      <c r="I125" s="6">
        <v>66</v>
      </c>
      <c r="J125" s="7">
        <v>6.73</v>
      </c>
      <c r="K125" s="5">
        <v>5.0000000000001892</v>
      </c>
      <c r="L125" s="7">
        <v>2.3905441461040371</v>
      </c>
      <c r="M125" s="7">
        <v>2.5580345002896698</v>
      </c>
      <c r="N125" s="5">
        <v>11.5</v>
      </c>
      <c r="O125" s="5">
        <v>18.096</v>
      </c>
      <c r="P125" s="6">
        <v>11.569820499547044</v>
      </c>
      <c r="Q125" s="6"/>
      <c r="R125" s="6">
        <v>1</v>
      </c>
      <c r="S125" s="6" t="s">
        <v>46</v>
      </c>
      <c r="T125" s="6">
        <v>2006</v>
      </c>
      <c r="U125"/>
      <c r="AP125" s="9"/>
      <c r="AQ125" s="9"/>
      <c r="AR125" s="76"/>
      <c r="AS125" s="76"/>
    </row>
    <row r="126" spans="1:45">
      <c r="A126" s="3">
        <v>10</v>
      </c>
      <c r="B126" s="4" t="s">
        <v>33</v>
      </c>
      <c r="C126" s="4" t="s">
        <v>32</v>
      </c>
      <c r="D126" s="65">
        <v>38718</v>
      </c>
      <c r="E126" s="5">
        <v>6.7</v>
      </c>
      <c r="F126" s="3">
        <v>1453</v>
      </c>
      <c r="G126" s="5">
        <v>12.5</v>
      </c>
      <c r="H126" s="6">
        <v>103</v>
      </c>
      <c r="I126" s="6">
        <v>33</v>
      </c>
      <c r="J126" s="7">
        <v>7.46</v>
      </c>
      <c r="K126" s="5">
        <v>28.39999999999776</v>
      </c>
      <c r="L126" s="7">
        <v>1.754080800198631</v>
      </c>
      <c r="M126" s="7">
        <v>0.59382943756724482</v>
      </c>
      <c r="N126" s="5">
        <v>79.81</v>
      </c>
      <c r="O126" s="5">
        <v>6.96</v>
      </c>
      <c r="P126" s="6">
        <v>146.11939811450358</v>
      </c>
      <c r="Q126" s="6"/>
      <c r="R126" s="6">
        <v>1</v>
      </c>
      <c r="S126" s="6" t="s">
        <v>46</v>
      </c>
      <c r="T126" s="6">
        <v>2006</v>
      </c>
      <c r="U126"/>
      <c r="AP126" s="9"/>
      <c r="AQ126" s="9"/>
      <c r="AR126" s="76"/>
      <c r="AS126" s="76"/>
    </row>
    <row r="127" spans="1:45">
      <c r="A127" s="3">
        <v>11</v>
      </c>
      <c r="B127" s="4" t="s">
        <v>34</v>
      </c>
      <c r="C127" s="4" t="s">
        <v>26</v>
      </c>
      <c r="D127" s="65">
        <v>38718</v>
      </c>
      <c r="E127" s="5">
        <v>7.4</v>
      </c>
      <c r="F127" s="3">
        <v>264</v>
      </c>
      <c r="G127" s="5">
        <v>10.6</v>
      </c>
      <c r="H127" s="6">
        <v>89</v>
      </c>
      <c r="I127" s="6">
        <v>0</v>
      </c>
      <c r="J127" s="7">
        <v>7.42</v>
      </c>
      <c r="K127" s="5">
        <v>0.60000000000037801</v>
      </c>
      <c r="L127" s="7">
        <v>0.27407512503103609</v>
      </c>
      <c r="M127" s="7">
        <v>0.13703756251551802</v>
      </c>
      <c r="N127" s="5">
        <v>11.96</v>
      </c>
      <c r="O127" s="5">
        <v>0.57999999999999996</v>
      </c>
      <c r="P127" s="6">
        <v>91.507757214960549</v>
      </c>
      <c r="Q127" s="6"/>
      <c r="R127" s="6">
        <v>1</v>
      </c>
      <c r="S127" s="6" t="s">
        <v>46</v>
      </c>
      <c r="T127" s="6">
        <v>2006</v>
      </c>
      <c r="U127"/>
      <c r="AP127" s="9"/>
      <c r="AQ127" s="9"/>
      <c r="AR127" s="76"/>
      <c r="AS127" s="76"/>
    </row>
    <row r="128" spans="1:45">
      <c r="A128" s="3">
        <v>12</v>
      </c>
      <c r="B128" s="4" t="s">
        <v>35</v>
      </c>
      <c r="C128" s="4" t="s">
        <v>26</v>
      </c>
      <c r="D128" s="65">
        <v>38718</v>
      </c>
      <c r="E128" s="5">
        <v>6.8</v>
      </c>
      <c r="F128" s="3">
        <v>234</v>
      </c>
      <c r="G128" s="5">
        <v>13.4</v>
      </c>
      <c r="H128" s="6">
        <v>110</v>
      </c>
      <c r="I128" s="6">
        <v>0</v>
      </c>
      <c r="J128" s="7">
        <v>7.78</v>
      </c>
      <c r="K128" s="5">
        <v>1.1999999999989797</v>
      </c>
      <c r="L128" s="7">
        <v>0.3106184750351742</v>
      </c>
      <c r="M128" s="7">
        <v>9.1358375010345355E-2</v>
      </c>
      <c r="N128" s="5">
        <v>1.61</v>
      </c>
      <c r="O128" s="5">
        <v>1.044</v>
      </c>
      <c r="P128" s="6">
        <v>29.050429144558041</v>
      </c>
      <c r="Q128" s="6"/>
      <c r="R128" s="6">
        <v>1</v>
      </c>
      <c r="S128" s="6" t="s">
        <v>46</v>
      </c>
      <c r="T128" s="6">
        <v>2006</v>
      </c>
      <c r="U128"/>
      <c r="AP128" s="9"/>
      <c r="AQ128" s="9"/>
      <c r="AR128" s="76"/>
      <c r="AS128" s="76"/>
    </row>
    <row r="129" spans="1:45">
      <c r="A129" s="3">
        <v>13</v>
      </c>
      <c r="B129" s="4" t="s">
        <v>36</v>
      </c>
      <c r="C129" s="4" t="s">
        <v>32</v>
      </c>
      <c r="D129" s="65">
        <v>38718</v>
      </c>
      <c r="E129" s="5">
        <v>4.5</v>
      </c>
      <c r="F129" s="3">
        <v>1538</v>
      </c>
      <c r="G129" s="5">
        <v>18.600000000000001</v>
      </c>
      <c r="H129" s="6">
        <v>144</v>
      </c>
      <c r="I129" s="6">
        <v>33</v>
      </c>
      <c r="J129" s="7">
        <v>7.91</v>
      </c>
      <c r="K129" s="5">
        <v>5.3333333333357063</v>
      </c>
      <c r="L129" s="7">
        <v>2.0251106460626556</v>
      </c>
      <c r="M129" s="7">
        <v>0.2283959375258634</v>
      </c>
      <c r="N129" s="5">
        <v>0</v>
      </c>
      <c r="O129" s="5">
        <v>0.92800000000000005</v>
      </c>
      <c r="P129" s="6">
        <v>4.0631195548078169</v>
      </c>
      <c r="Q129" s="6"/>
      <c r="R129" s="6">
        <v>1</v>
      </c>
      <c r="S129" s="6" t="s">
        <v>46</v>
      </c>
      <c r="T129" s="6">
        <v>2006</v>
      </c>
      <c r="U129"/>
      <c r="AP129" s="9"/>
      <c r="AQ129" s="9"/>
      <c r="AR129" s="76"/>
      <c r="AS129" s="76"/>
    </row>
    <row r="130" spans="1:45">
      <c r="A130" s="3">
        <v>14</v>
      </c>
      <c r="B130" s="4" t="s">
        <v>37</v>
      </c>
      <c r="C130" s="4" t="s">
        <v>32</v>
      </c>
      <c r="D130" s="65">
        <v>38718</v>
      </c>
      <c r="E130" s="5">
        <v>6</v>
      </c>
      <c r="F130" s="3">
        <v>756</v>
      </c>
      <c r="G130" s="5">
        <v>11.5</v>
      </c>
      <c r="H130" s="6">
        <v>93</v>
      </c>
      <c r="I130" s="6">
        <v>33</v>
      </c>
      <c r="J130" s="7">
        <v>7.41</v>
      </c>
      <c r="K130" s="5">
        <v>8.6666666666671937</v>
      </c>
      <c r="L130" s="7">
        <v>3.1214111461867993</v>
      </c>
      <c r="M130" s="7">
        <v>0.82222537509310822</v>
      </c>
      <c r="N130" s="5">
        <v>31.97</v>
      </c>
      <c r="O130" s="5">
        <v>45.936</v>
      </c>
      <c r="P130" s="6">
        <v>94.750177214097761</v>
      </c>
      <c r="Q130" s="6"/>
      <c r="R130" s="6">
        <v>1</v>
      </c>
      <c r="S130" s="6" t="s">
        <v>46</v>
      </c>
      <c r="T130" s="6">
        <v>2006</v>
      </c>
      <c r="U130"/>
      <c r="AP130" s="9"/>
      <c r="AQ130" s="9"/>
      <c r="AR130" s="76"/>
      <c r="AS130" s="76"/>
    </row>
    <row r="131" spans="1:45">
      <c r="A131" s="3">
        <v>15</v>
      </c>
      <c r="B131" s="4" t="s">
        <v>38</v>
      </c>
      <c r="C131" s="4" t="s">
        <v>21</v>
      </c>
      <c r="D131" s="65">
        <v>38718</v>
      </c>
      <c r="E131" s="5">
        <v>8.6999999999999993</v>
      </c>
      <c r="F131" s="3">
        <v>725</v>
      </c>
      <c r="G131" s="5">
        <v>10.5</v>
      </c>
      <c r="H131" s="6">
        <v>93</v>
      </c>
      <c r="I131" s="6">
        <v>0</v>
      </c>
      <c r="J131" s="7">
        <v>7.35</v>
      </c>
      <c r="K131" s="5">
        <v>0.19999999999953388</v>
      </c>
      <c r="L131" s="7">
        <v>0.32889015003724326</v>
      </c>
      <c r="M131" s="7">
        <v>0.13703756251551802</v>
      </c>
      <c r="N131" s="5">
        <v>19.55</v>
      </c>
      <c r="O131" s="5">
        <v>0.46400000000000002</v>
      </c>
      <c r="P131" s="6">
        <v>146.04754807816747</v>
      </c>
      <c r="Q131" s="6"/>
      <c r="R131" s="6">
        <v>1</v>
      </c>
      <c r="S131" s="6" t="s">
        <v>46</v>
      </c>
      <c r="T131" s="6">
        <v>2006</v>
      </c>
      <c r="U131"/>
      <c r="AP131" s="9"/>
      <c r="AQ131" s="9"/>
      <c r="AR131" s="76"/>
      <c r="AS131" s="76"/>
    </row>
    <row r="132" spans="1:45">
      <c r="A132" s="3">
        <v>16</v>
      </c>
      <c r="B132" s="4" t="s">
        <v>39</v>
      </c>
      <c r="C132" s="4" t="s">
        <v>26</v>
      </c>
      <c r="D132" s="65">
        <v>38718</v>
      </c>
      <c r="E132" s="5">
        <v>7.5</v>
      </c>
      <c r="F132" s="3">
        <v>639</v>
      </c>
      <c r="G132" s="5">
        <v>12.5</v>
      </c>
      <c r="H132" s="6">
        <v>114</v>
      </c>
      <c r="I132" s="6">
        <v>0</v>
      </c>
      <c r="J132" s="7">
        <v>7.79</v>
      </c>
      <c r="K132" s="5">
        <v>9.4285714285722939</v>
      </c>
      <c r="L132" s="7">
        <v>2.3361641609788313</v>
      </c>
      <c r="M132" s="7">
        <v>0.50247106255689944</v>
      </c>
      <c r="N132" s="5">
        <v>8.9700000000000006</v>
      </c>
      <c r="O132" s="5">
        <v>1.3920000000000001</v>
      </c>
      <c r="P132" s="6">
        <v>20.622083085285364</v>
      </c>
      <c r="Q132" s="6"/>
      <c r="R132" s="6">
        <v>1</v>
      </c>
      <c r="S132" s="6" t="s">
        <v>46</v>
      </c>
      <c r="T132" s="6">
        <v>2006</v>
      </c>
      <c r="U132"/>
      <c r="AP132" s="9"/>
      <c r="AQ132" s="9"/>
      <c r="AR132" s="76"/>
      <c r="AS132" s="76"/>
    </row>
    <row r="133" spans="1:45">
      <c r="A133" s="3">
        <v>17</v>
      </c>
      <c r="B133" s="4" t="s">
        <v>40</v>
      </c>
      <c r="C133" s="4" t="s">
        <v>26</v>
      </c>
      <c r="D133" s="65">
        <v>38718</v>
      </c>
      <c r="E133" s="5">
        <v>8.1999999999999993</v>
      </c>
      <c r="F133" s="3">
        <v>327</v>
      </c>
      <c r="G133" s="5">
        <v>13</v>
      </c>
      <c r="H133" s="6">
        <v>118</v>
      </c>
      <c r="I133" s="6">
        <v>100</v>
      </c>
      <c r="J133" s="7">
        <v>8.01</v>
      </c>
      <c r="K133" s="5">
        <v>2.4999999999986144</v>
      </c>
      <c r="L133" s="7">
        <v>1.1419796876293169</v>
      </c>
      <c r="M133" s="7">
        <v>0.18271675002069071</v>
      </c>
      <c r="N133" s="5">
        <v>0.23</v>
      </c>
      <c r="O133" s="5">
        <v>0.57999999999999996</v>
      </c>
      <c r="P133" s="6">
        <v>4.4330911090979681</v>
      </c>
      <c r="Q133" s="6"/>
      <c r="R133" s="6">
        <v>1</v>
      </c>
      <c r="S133" s="6" t="s">
        <v>46</v>
      </c>
      <c r="T133" s="6">
        <v>2006</v>
      </c>
      <c r="U133"/>
      <c r="AP133" s="9"/>
      <c r="AQ133" s="9"/>
      <c r="AR133" s="76"/>
      <c r="AS133" s="76"/>
    </row>
    <row r="134" spans="1:45">
      <c r="A134" s="3">
        <v>18</v>
      </c>
      <c r="B134" s="4" t="s">
        <v>41</v>
      </c>
      <c r="C134" s="4" t="s">
        <v>21</v>
      </c>
      <c r="D134" s="65">
        <v>38718</v>
      </c>
      <c r="E134" s="5">
        <v>9.5</v>
      </c>
      <c r="F134" s="3">
        <v>692</v>
      </c>
      <c r="G134" s="5">
        <v>12.8</v>
      </c>
      <c r="H134" s="6">
        <v>114</v>
      </c>
      <c r="I134" s="6">
        <v>0</v>
      </c>
      <c r="J134" s="7">
        <v>7.6</v>
      </c>
      <c r="K134" s="5">
        <v>4.8571428571442254</v>
      </c>
      <c r="L134" s="7">
        <v>2.8843144110409038</v>
      </c>
      <c r="M134" s="7">
        <v>2.0098842502275978</v>
      </c>
      <c r="N134" s="5">
        <v>21.85</v>
      </c>
      <c r="O134" s="5">
        <v>75.864000000000004</v>
      </c>
      <c r="P134" s="6">
        <v>48.616730037530736</v>
      </c>
      <c r="Q134" s="6"/>
      <c r="R134" s="6">
        <v>1</v>
      </c>
      <c r="S134" s="6" t="s">
        <v>46</v>
      </c>
      <c r="T134" s="6">
        <v>2006</v>
      </c>
      <c r="U134"/>
      <c r="AP134" s="9"/>
      <c r="AQ134" s="9"/>
      <c r="AR134" s="76"/>
      <c r="AS134" s="76"/>
    </row>
    <row r="135" spans="1:45">
      <c r="A135" s="3">
        <v>19</v>
      </c>
      <c r="B135" s="4" t="s">
        <v>42</v>
      </c>
      <c r="C135" s="4" t="s">
        <v>32</v>
      </c>
      <c r="D135" s="65">
        <v>38718</v>
      </c>
      <c r="E135" s="5">
        <v>7</v>
      </c>
      <c r="F135" s="3">
        <v>406</v>
      </c>
      <c r="G135" s="5">
        <v>12.1</v>
      </c>
      <c r="H135" s="6">
        <v>100</v>
      </c>
      <c r="I135" s="6">
        <v>33</v>
      </c>
      <c r="J135" s="7">
        <v>7.44</v>
      </c>
      <c r="K135" s="5">
        <v>19.000000000000128</v>
      </c>
      <c r="L135" s="7">
        <v>1.8500070939594935</v>
      </c>
      <c r="M135" s="7">
        <v>0.36543350004138142</v>
      </c>
      <c r="N135" s="5">
        <v>22.08</v>
      </c>
      <c r="O135" s="5">
        <v>23.548000000000002</v>
      </c>
      <c r="P135" s="6">
        <v>124.85992662093956</v>
      </c>
      <c r="Q135" s="6"/>
      <c r="R135" s="6">
        <v>1</v>
      </c>
      <c r="S135" s="6" t="s">
        <v>46</v>
      </c>
      <c r="T135" s="6">
        <v>2006</v>
      </c>
      <c r="U135"/>
      <c r="AP135" s="9"/>
      <c r="AQ135" s="9"/>
      <c r="AR135" s="76"/>
      <c r="AS135" s="76"/>
    </row>
    <row r="136" spans="1:45">
      <c r="A136" s="3">
        <v>20</v>
      </c>
      <c r="B136" s="4" t="s">
        <v>43</v>
      </c>
      <c r="C136" s="4" t="s">
        <v>26</v>
      </c>
      <c r="D136" s="65">
        <v>38718</v>
      </c>
      <c r="E136" s="5">
        <v>7.3</v>
      </c>
      <c r="F136" s="3">
        <v>335</v>
      </c>
      <c r="G136" s="5">
        <v>12</v>
      </c>
      <c r="H136" s="6">
        <v>99</v>
      </c>
      <c r="I136" s="6">
        <v>0</v>
      </c>
      <c r="J136" s="7">
        <v>7.42</v>
      </c>
      <c r="K136" s="5">
        <v>10.600000000000165</v>
      </c>
      <c r="L136" s="7">
        <v>1.4160548126603529</v>
      </c>
      <c r="M136" s="7">
        <v>0.18271675002069071</v>
      </c>
      <c r="N136" s="5">
        <v>10.35</v>
      </c>
      <c r="O136" s="5">
        <v>29.58</v>
      </c>
      <c r="P136" s="6">
        <v>218.53497282257021</v>
      </c>
      <c r="Q136" s="6"/>
      <c r="R136" s="6">
        <v>1</v>
      </c>
      <c r="S136" s="6" t="s">
        <v>46</v>
      </c>
      <c r="T136" s="6">
        <v>2006</v>
      </c>
      <c r="U136"/>
      <c r="AP136" s="9"/>
      <c r="AQ136" s="9"/>
      <c r="AR136" s="76"/>
      <c r="AS136" s="76"/>
    </row>
    <row r="137" spans="1:45">
      <c r="A137" s="3">
        <v>21</v>
      </c>
      <c r="B137" s="4" t="s">
        <v>44</v>
      </c>
      <c r="C137" s="4" t="s">
        <v>21</v>
      </c>
      <c r="D137" s="65">
        <v>38718</v>
      </c>
      <c r="E137" s="5">
        <v>9.1</v>
      </c>
      <c r="F137" s="3">
        <v>242</v>
      </c>
      <c r="G137" s="5">
        <v>8.1</v>
      </c>
      <c r="H137" s="6">
        <v>71</v>
      </c>
      <c r="I137" s="6">
        <v>0</v>
      </c>
      <c r="J137" s="7">
        <v>6.77</v>
      </c>
      <c r="K137" s="5">
        <v>4.2000000000008697</v>
      </c>
      <c r="L137" s="7">
        <v>1.0780288251220751</v>
      </c>
      <c r="M137" s="7">
        <v>0.13703756251551802</v>
      </c>
      <c r="N137" s="5">
        <v>17.940000000000001</v>
      </c>
      <c r="O137" s="5">
        <v>2.7840000000000003</v>
      </c>
      <c r="P137" s="6">
        <v>151.22860929209267</v>
      </c>
      <c r="Q137" s="6"/>
      <c r="R137" s="6">
        <v>1</v>
      </c>
      <c r="S137" s="6" t="s">
        <v>46</v>
      </c>
      <c r="T137" s="6">
        <v>2006</v>
      </c>
      <c r="U137"/>
      <c r="AP137" s="9"/>
      <c r="AQ137" s="9"/>
      <c r="AR137" s="76"/>
      <c r="AS137" s="76"/>
    </row>
    <row r="138" spans="1:45">
      <c r="A138" s="3">
        <v>22</v>
      </c>
      <c r="B138" s="4" t="s">
        <v>45</v>
      </c>
      <c r="C138" s="4" t="s">
        <v>21</v>
      </c>
      <c r="D138" s="65">
        <v>38718</v>
      </c>
      <c r="E138" s="5">
        <v>9.8000000000000007</v>
      </c>
      <c r="F138" s="3">
        <v>440</v>
      </c>
      <c r="G138" s="5">
        <v>10.4</v>
      </c>
      <c r="H138" s="6">
        <v>95</v>
      </c>
      <c r="I138" s="6">
        <v>33</v>
      </c>
      <c r="J138" s="7">
        <v>7.24</v>
      </c>
      <c r="K138" s="5">
        <v>3.0000000000001137</v>
      </c>
      <c r="L138" s="7">
        <v>0.66691613757552104</v>
      </c>
      <c r="M138" s="7">
        <v>0.13703756251551802</v>
      </c>
      <c r="N138" s="5">
        <v>63.25</v>
      </c>
      <c r="O138" s="5">
        <v>7.8880000000000008</v>
      </c>
      <c r="P138" s="6">
        <v>519.11314455804336</v>
      </c>
      <c r="Q138" s="6"/>
      <c r="R138" s="6">
        <v>1</v>
      </c>
      <c r="S138" s="6" t="s">
        <v>46</v>
      </c>
      <c r="T138" s="6">
        <v>2006</v>
      </c>
      <c r="U138"/>
      <c r="AP138" s="9"/>
      <c r="AQ138" s="9"/>
      <c r="AR138" s="76"/>
      <c r="AS138" s="76"/>
    </row>
    <row r="139" spans="1:45">
      <c r="A139" s="3">
        <v>23</v>
      </c>
      <c r="B139" s="4" t="s">
        <v>42</v>
      </c>
      <c r="C139" s="4" t="s">
        <v>32</v>
      </c>
      <c r="D139" s="65">
        <v>38718</v>
      </c>
      <c r="E139" s="5">
        <v>5.4</v>
      </c>
      <c r="F139" s="3">
        <v>640</v>
      </c>
      <c r="G139" s="5">
        <v>10.8</v>
      </c>
      <c r="H139" s="6">
        <v>86</v>
      </c>
      <c r="I139" s="6">
        <v>33</v>
      </c>
      <c r="J139" s="7">
        <v>7.32</v>
      </c>
      <c r="K139" s="5">
        <v>8.2857142857152759</v>
      </c>
      <c r="L139" s="7">
        <v>1.8793722859271043</v>
      </c>
      <c r="M139" s="7">
        <v>0.27407512503103604</v>
      </c>
      <c r="N139" s="5">
        <v>6.21</v>
      </c>
      <c r="O139" s="5">
        <v>3.8280000000000003</v>
      </c>
      <c r="P139" s="6">
        <v>36.624994693930383</v>
      </c>
      <c r="Q139" s="6"/>
      <c r="R139" s="6">
        <v>1</v>
      </c>
      <c r="S139" s="6" t="s">
        <v>46</v>
      </c>
      <c r="T139" s="6">
        <v>2006</v>
      </c>
      <c r="U139"/>
      <c r="AP139" s="9"/>
      <c r="AQ139" s="9"/>
      <c r="AR139" s="76"/>
      <c r="AS139" s="76"/>
    </row>
    <row r="140" spans="1:45">
      <c r="A140" s="3">
        <v>1</v>
      </c>
      <c r="B140" s="4" t="s">
        <v>20</v>
      </c>
      <c r="C140" s="4" t="s">
        <v>21</v>
      </c>
      <c r="D140" s="65">
        <v>38808</v>
      </c>
      <c r="E140" s="5">
        <v>13.2</v>
      </c>
      <c r="F140" s="3">
        <v>578</v>
      </c>
      <c r="G140" s="5">
        <v>7.75</v>
      </c>
      <c r="H140" s="6">
        <v>74</v>
      </c>
      <c r="I140" s="6">
        <v>33</v>
      </c>
      <c r="J140" s="7">
        <v>7.28</v>
      </c>
      <c r="K140" s="5">
        <v>9.1999999999998749</v>
      </c>
      <c r="L140" s="7">
        <v>0.60317600000000005</v>
      </c>
      <c r="M140" s="7">
        <v>8.4599999999999981E-2</v>
      </c>
      <c r="N140" s="5">
        <v>15.710917999999999</v>
      </c>
      <c r="O140" s="5">
        <v>6.9771999999999998</v>
      </c>
      <c r="P140" s="6">
        <f t="shared" ref="P140:P203" si="2">+(N140+O140)/M140</f>
        <v>268.18106382978726</v>
      </c>
      <c r="Q140" s="6"/>
      <c r="R140" s="6">
        <v>4</v>
      </c>
      <c r="S140" s="6" t="s">
        <v>47</v>
      </c>
      <c r="T140" s="6">
        <v>2006</v>
      </c>
      <c r="U140"/>
      <c r="AP140" s="9"/>
      <c r="AQ140" s="9"/>
      <c r="AR140" s="76"/>
      <c r="AS140" s="76"/>
    </row>
    <row r="141" spans="1:45">
      <c r="A141" s="3">
        <v>2</v>
      </c>
      <c r="B141" s="4" t="s">
        <v>23</v>
      </c>
      <c r="C141" s="4" t="s">
        <v>21</v>
      </c>
      <c r="D141" s="65">
        <v>38808</v>
      </c>
      <c r="E141" s="5">
        <v>13.4</v>
      </c>
      <c r="F141" s="3">
        <v>471</v>
      </c>
      <c r="G141" s="5">
        <v>7.82</v>
      </c>
      <c r="H141" s="6">
        <v>75</v>
      </c>
      <c r="I141" s="6">
        <v>0</v>
      </c>
      <c r="J141" s="7">
        <v>7.38</v>
      </c>
      <c r="K141" s="5">
        <v>9.1999999999998749</v>
      </c>
      <c r="L141" s="7">
        <v>0.52216000000000007</v>
      </c>
      <c r="M141" s="7">
        <v>4.3374000000000006</v>
      </c>
      <c r="N141" s="5">
        <v>42.217067999999998</v>
      </c>
      <c r="O141" s="5">
        <v>5.0961999999999996</v>
      </c>
      <c r="P141" s="6">
        <f t="shared" si="2"/>
        <v>10.908209526444411</v>
      </c>
      <c r="Q141" s="6"/>
      <c r="R141" s="6">
        <v>4</v>
      </c>
      <c r="S141" s="6" t="s">
        <v>47</v>
      </c>
      <c r="T141" s="6">
        <v>2006</v>
      </c>
      <c r="U141"/>
      <c r="AP141" s="9"/>
      <c r="AQ141" s="9"/>
      <c r="AR141" s="76"/>
      <c r="AS141" s="76"/>
    </row>
    <row r="142" spans="1:45">
      <c r="A142" s="3">
        <v>3</v>
      </c>
      <c r="B142" s="4" t="s">
        <v>24</v>
      </c>
      <c r="C142" s="4" t="s">
        <v>21</v>
      </c>
      <c r="D142" s="65">
        <v>38808</v>
      </c>
      <c r="E142" s="5">
        <v>14.5</v>
      </c>
      <c r="F142" s="3">
        <v>471</v>
      </c>
      <c r="G142" s="5">
        <v>7.45</v>
      </c>
      <c r="H142" s="6">
        <v>73</v>
      </c>
      <c r="I142" s="6">
        <v>33</v>
      </c>
      <c r="J142" s="7">
        <v>7.35</v>
      </c>
      <c r="K142" s="5">
        <v>8.5999999999994969</v>
      </c>
      <c r="L142" s="7">
        <v>0.69485199999999991</v>
      </c>
      <c r="M142" s="7">
        <v>0.17319999999999999</v>
      </c>
      <c r="N142" s="5">
        <v>35.470047999999998</v>
      </c>
      <c r="O142" s="5">
        <v>4.2051999999999996</v>
      </c>
      <c r="P142" s="6">
        <f t="shared" si="2"/>
        <v>229.07187066974595</v>
      </c>
      <c r="Q142" s="6"/>
      <c r="R142" s="6">
        <v>4</v>
      </c>
      <c r="S142" s="6" t="s">
        <v>47</v>
      </c>
      <c r="T142" s="6">
        <v>2006</v>
      </c>
      <c r="U142"/>
      <c r="AP142" s="9"/>
      <c r="AQ142" s="9"/>
      <c r="AR142" s="76"/>
      <c r="AS142" s="76"/>
    </row>
    <row r="143" spans="1:45">
      <c r="A143" s="3">
        <v>4</v>
      </c>
      <c r="B143" s="4" t="s">
        <v>25</v>
      </c>
      <c r="C143" s="4" t="s">
        <v>26</v>
      </c>
      <c r="D143" s="65">
        <v>38808</v>
      </c>
      <c r="E143" s="5">
        <v>18.8</v>
      </c>
      <c r="F143" s="3">
        <v>186</v>
      </c>
      <c r="G143" s="5">
        <v>10.93</v>
      </c>
      <c r="H143" s="6">
        <v>118</v>
      </c>
      <c r="I143" s="6">
        <v>0</v>
      </c>
      <c r="J143" s="7">
        <v>7.97</v>
      </c>
      <c r="K143" s="5">
        <v>9.1999999999998749</v>
      </c>
      <c r="L143" s="7">
        <v>0.44327600000000006</v>
      </c>
      <c r="M143" s="7">
        <v>1.4136</v>
      </c>
      <c r="N143" s="5">
        <v>12.53018</v>
      </c>
      <c r="O143" s="5">
        <v>1.1362000000000001</v>
      </c>
      <c r="P143" s="6">
        <f t="shared" si="2"/>
        <v>9.6677843803056032</v>
      </c>
      <c r="Q143" s="6"/>
      <c r="R143" s="6">
        <v>4</v>
      </c>
      <c r="S143" s="6" t="s">
        <v>47</v>
      </c>
      <c r="T143" s="6">
        <v>2006</v>
      </c>
      <c r="U143"/>
      <c r="AP143" s="9"/>
      <c r="AQ143" s="9"/>
      <c r="AR143" s="76"/>
      <c r="AS143" s="76"/>
    </row>
    <row r="144" spans="1:45">
      <c r="A144" s="3">
        <v>5</v>
      </c>
      <c r="B144" s="4" t="s">
        <v>27</v>
      </c>
      <c r="C144" s="4" t="s">
        <v>26</v>
      </c>
      <c r="D144" s="65">
        <v>38808</v>
      </c>
      <c r="E144" s="5">
        <v>18.899999999999999</v>
      </c>
      <c r="F144" s="3">
        <v>59</v>
      </c>
      <c r="G144" s="5">
        <v>8.6</v>
      </c>
      <c r="H144" s="6">
        <v>93</v>
      </c>
      <c r="I144" s="6">
        <v>66</v>
      </c>
      <c r="J144" s="7">
        <v>6.65</v>
      </c>
      <c r="K144" s="5">
        <v>66.08695652173958</v>
      </c>
      <c r="L144" s="7">
        <v>2.8264347826086955</v>
      </c>
      <c r="M144" s="7">
        <v>5.5777999999999999</v>
      </c>
      <c r="N144" s="5">
        <v>14.4579</v>
      </c>
      <c r="O144" s="5">
        <v>9.1552000000000007</v>
      </c>
      <c r="P144" s="6">
        <f t="shared" si="2"/>
        <v>4.2334074366237591</v>
      </c>
      <c r="Q144" s="6"/>
      <c r="R144" s="6">
        <v>4</v>
      </c>
      <c r="S144" s="6" t="s">
        <v>47</v>
      </c>
      <c r="T144" s="6">
        <v>2006</v>
      </c>
      <c r="U144"/>
      <c r="AP144" s="9"/>
      <c r="AQ144" s="9"/>
      <c r="AR144" s="76"/>
      <c r="AS144" s="76"/>
    </row>
    <row r="145" spans="1:45">
      <c r="A145" s="3">
        <v>6</v>
      </c>
      <c r="B145" s="4" t="s">
        <v>28</v>
      </c>
      <c r="C145" s="4" t="s">
        <v>21</v>
      </c>
      <c r="D145" s="65">
        <v>38808</v>
      </c>
      <c r="E145" s="5">
        <v>14.9</v>
      </c>
      <c r="F145" s="3">
        <v>433</v>
      </c>
      <c r="G145" s="5">
        <v>6.98</v>
      </c>
      <c r="H145" s="6">
        <v>69</v>
      </c>
      <c r="I145" s="6">
        <v>66</v>
      </c>
      <c r="J145" s="7">
        <v>7.36</v>
      </c>
      <c r="K145" s="5">
        <v>14.800000000001035</v>
      </c>
      <c r="L145" s="7">
        <v>0.71830399999999994</v>
      </c>
      <c r="M145" s="7">
        <v>2.8754999999999997</v>
      </c>
      <c r="N145" s="5">
        <v>61.108724000000002</v>
      </c>
      <c r="O145" s="5">
        <v>6.9771999999999998</v>
      </c>
      <c r="P145" s="6">
        <f t="shared" si="2"/>
        <v>23.677942618675019</v>
      </c>
      <c r="Q145" s="6"/>
      <c r="R145" s="6">
        <v>4</v>
      </c>
      <c r="S145" s="6" t="s">
        <v>47</v>
      </c>
      <c r="T145" s="6">
        <v>2006</v>
      </c>
      <c r="U145"/>
      <c r="AP145" s="9"/>
      <c r="AQ145" s="9"/>
      <c r="AR145" s="76"/>
      <c r="AS145" s="76"/>
    </row>
    <row r="146" spans="1:45">
      <c r="A146" s="3">
        <v>7</v>
      </c>
      <c r="B146" s="4" t="s">
        <v>29</v>
      </c>
      <c r="C146" s="4" t="s">
        <v>21</v>
      </c>
      <c r="D146" s="65">
        <v>38808</v>
      </c>
      <c r="E146" s="5">
        <v>14.2</v>
      </c>
      <c r="F146" s="3">
        <v>831</v>
      </c>
      <c r="G146" s="5">
        <v>4.18</v>
      </c>
      <c r="H146" s="6">
        <v>41</v>
      </c>
      <c r="I146" s="6">
        <v>33</v>
      </c>
      <c r="J146" s="7">
        <v>7.18</v>
      </c>
      <c r="K146" s="5">
        <v>14.599999999999724</v>
      </c>
      <c r="L146" s="7">
        <v>0.49231200000000003</v>
      </c>
      <c r="M146" s="7">
        <v>5.4892000000000003</v>
      </c>
      <c r="N146" s="5">
        <v>42.988155999999996</v>
      </c>
      <c r="O146" s="5">
        <v>1.2352000000000003</v>
      </c>
      <c r="P146" s="6">
        <f t="shared" si="2"/>
        <v>8.056430080886102</v>
      </c>
      <c r="Q146" s="6"/>
      <c r="R146" s="6">
        <v>4</v>
      </c>
      <c r="S146" s="6" t="s">
        <v>47</v>
      </c>
      <c r="T146" s="6">
        <v>2006</v>
      </c>
      <c r="U146"/>
      <c r="AP146" s="9"/>
      <c r="AQ146" s="9"/>
      <c r="AR146" s="76"/>
      <c r="AS146" s="76"/>
    </row>
    <row r="147" spans="1:45">
      <c r="A147" s="3">
        <v>8</v>
      </c>
      <c r="B147" s="4" t="s">
        <v>30</v>
      </c>
      <c r="C147" s="4" t="s">
        <v>26</v>
      </c>
      <c r="D147" s="65">
        <v>38808</v>
      </c>
      <c r="E147" s="5">
        <v>18.899999999999999</v>
      </c>
      <c r="F147" s="3">
        <v>312</v>
      </c>
      <c r="G147" s="5">
        <v>8.0500000000000007</v>
      </c>
      <c r="H147" s="6">
        <v>86</v>
      </c>
      <c r="I147" s="6">
        <v>0</v>
      </c>
      <c r="J147" s="7">
        <v>7.65</v>
      </c>
      <c r="K147" s="5">
        <v>6.9333333333337546</v>
      </c>
      <c r="L147" s="7">
        <v>0.31257333333333337</v>
      </c>
      <c r="M147" s="7">
        <v>3.6286</v>
      </c>
      <c r="N147" s="5">
        <v>11.469934</v>
      </c>
      <c r="O147" s="5">
        <v>1.9281999999999999</v>
      </c>
      <c r="P147" s="6">
        <f t="shared" si="2"/>
        <v>3.6923700600782672</v>
      </c>
      <c r="Q147" s="6"/>
      <c r="R147" s="6">
        <v>4</v>
      </c>
      <c r="S147" s="6" t="s">
        <v>47</v>
      </c>
      <c r="T147" s="6">
        <v>2006</v>
      </c>
      <c r="U147"/>
      <c r="AP147" s="9"/>
      <c r="AQ147" s="9"/>
      <c r="AR147" s="76"/>
      <c r="AS147" s="76"/>
    </row>
    <row r="148" spans="1:45">
      <c r="A148" s="3">
        <v>9</v>
      </c>
      <c r="B148" s="4" t="s">
        <v>31</v>
      </c>
      <c r="C148" s="4" t="s">
        <v>32</v>
      </c>
      <c r="D148" s="65">
        <v>38808</v>
      </c>
      <c r="E148" s="5">
        <v>14</v>
      </c>
      <c r="F148" s="3">
        <v>4434</v>
      </c>
      <c r="G148" s="5">
        <v>5.0999999999999996</v>
      </c>
      <c r="H148" s="6">
        <v>50</v>
      </c>
      <c r="I148" s="6">
        <v>33</v>
      </c>
      <c r="J148" s="7">
        <v>6.73</v>
      </c>
      <c r="K148" s="5">
        <v>71.333333333332874</v>
      </c>
      <c r="L148" s="7">
        <v>3.4319200000000003</v>
      </c>
      <c r="M148" s="7">
        <v>4.8247</v>
      </c>
      <c r="N148" s="5">
        <v>13.879583999999999</v>
      </c>
      <c r="O148" s="5">
        <v>5.789200000000001</v>
      </c>
      <c r="P148" s="6">
        <f t="shared" si="2"/>
        <v>4.0766853897651671</v>
      </c>
      <c r="Q148" s="6"/>
      <c r="R148" s="6">
        <v>4</v>
      </c>
      <c r="S148" s="6" t="s">
        <v>47</v>
      </c>
      <c r="T148" s="6">
        <v>2006</v>
      </c>
      <c r="U148"/>
      <c r="AP148" s="9"/>
      <c r="AQ148" s="9"/>
      <c r="AR148" s="76"/>
      <c r="AS148" s="76"/>
    </row>
    <row r="149" spans="1:45">
      <c r="A149" s="3">
        <v>10</v>
      </c>
      <c r="B149" s="4" t="s">
        <v>33</v>
      </c>
      <c r="C149" s="4" t="s">
        <v>32</v>
      </c>
      <c r="D149" s="65">
        <v>38808</v>
      </c>
      <c r="E149" s="5">
        <v>18.100000000000001</v>
      </c>
      <c r="F149" s="3">
        <v>6600</v>
      </c>
      <c r="G149" s="5">
        <v>7.38</v>
      </c>
      <c r="H149" s="6">
        <v>78</v>
      </c>
      <c r="I149" s="6">
        <v>0</v>
      </c>
      <c r="J149" s="7">
        <v>7.01</v>
      </c>
      <c r="K149" s="5">
        <v>50.399999999999778</v>
      </c>
      <c r="L149" s="7">
        <v>1.5432079999999999</v>
      </c>
      <c r="M149" s="7">
        <v>4.5146000000000006</v>
      </c>
      <c r="N149" s="5">
        <v>17.927796000000001</v>
      </c>
      <c r="O149" s="5">
        <v>13.3132</v>
      </c>
      <c r="P149" s="6">
        <f t="shared" si="2"/>
        <v>6.9199920258716165</v>
      </c>
      <c r="Q149" s="6"/>
      <c r="R149" s="6">
        <v>4</v>
      </c>
      <c r="S149" s="6" t="s">
        <v>47</v>
      </c>
      <c r="T149" s="6">
        <v>2006</v>
      </c>
      <c r="U149"/>
      <c r="AP149" s="9"/>
      <c r="AQ149" s="9"/>
      <c r="AR149" s="76"/>
      <c r="AS149" s="76"/>
    </row>
    <row r="150" spans="1:45">
      <c r="A150" s="3">
        <v>11</v>
      </c>
      <c r="B150" s="4" t="s">
        <v>34</v>
      </c>
      <c r="C150" s="4" t="s">
        <v>26</v>
      </c>
      <c r="D150" s="65">
        <v>38808</v>
      </c>
      <c r="E150" s="5">
        <v>18.8</v>
      </c>
      <c r="F150" s="3">
        <v>252</v>
      </c>
      <c r="G150" s="5">
        <v>8.1</v>
      </c>
      <c r="H150" s="6">
        <v>87</v>
      </c>
      <c r="I150" s="6">
        <v>0</v>
      </c>
      <c r="J150" s="7">
        <v>7.55</v>
      </c>
      <c r="K150" s="5">
        <v>8.2666666666663495</v>
      </c>
      <c r="L150" s="7">
        <v>0.34099999999999997</v>
      </c>
      <c r="M150" s="7">
        <v>3.4956999999999998</v>
      </c>
      <c r="N150" s="5">
        <v>6.6506340000000002</v>
      </c>
      <c r="O150" s="5">
        <v>2.2252000000000001</v>
      </c>
      <c r="P150" s="6">
        <f t="shared" si="2"/>
        <v>2.5390720027462317</v>
      </c>
      <c r="Q150" s="6"/>
      <c r="R150" s="6">
        <v>4</v>
      </c>
      <c r="S150" s="6" t="s">
        <v>47</v>
      </c>
      <c r="T150" s="6">
        <v>2006</v>
      </c>
      <c r="U150"/>
      <c r="AP150" s="9"/>
      <c r="AQ150" s="9"/>
      <c r="AR150" s="76"/>
      <c r="AS150" s="76"/>
    </row>
    <row r="151" spans="1:45">
      <c r="A151" s="3">
        <v>12</v>
      </c>
      <c r="B151" s="4" t="s">
        <v>35</v>
      </c>
      <c r="C151" s="4" t="s">
        <v>26</v>
      </c>
      <c r="D151" s="65">
        <v>38808</v>
      </c>
      <c r="E151" s="5">
        <v>19.899999999999999</v>
      </c>
      <c r="F151" s="3">
        <v>242</v>
      </c>
      <c r="G151" s="5">
        <v>7.94</v>
      </c>
      <c r="H151" s="6">
        <v>87</v>
      </c>
      <c r="I151" s="6">
        <v>0</v>
      </c>
      <c r="J151" s="7">
        <v>7.65</v>
      </c>
      <c r="K151" s="5">
        <v>0.80000000000050397</v>
      </c>
      <c r="L151" s="7">
        <v>0.28841066666666665</v>
      </c>
      <c r="M151" s="7">
        <v>3.4514</v>
      </c>
      <c r="N151" s="5">
        <v>5.9759320000000002</v>
      </c>
      <c r="O151" s="5">
        <v>1.9281999999999999</v>
      </c>
      <c r="P151" s="6">
        <f t="shared" si="2"/>
        <v>2.2901234281740743</v>
      </c>
      <c r="Q151" s="6"/>
      <c r="R151" s="6">
        <v>4</v>
      </c>
      <c r="S151" s="6" t="s">
        <v>47</v>
      </c>
      <c r="T151" s="6">
        <v>2006</v>
      </c>
      <c r="U151"/>
      <c r="AP151" s="9"/>
      <c r="AQ151" s="9"/>
      <c r="AR151" s="76"/>
      <c r="AS151" s="76"/>
    </row>
    <row r="152" spans="1:45">
      <c r="A152" s="3">
        <v>13</v>
      </c>
      <c r="B152" s="4" t="s">
        <v>36</v>
      </c>
      <c r="C152" s="4" t="s">
        <v>32</v>
      </c>
      <c r="D152" s="65">
        <v>38808</v>
      </c>
      <c r="E152" s="5">
        <v>15.9</v>
      </c>
      <c r="F152" s="3">
        <v>3659</v>
      </c>
      <c r="G152" s="5">
        <v>7.5</v>
      </c>
      <c r="H152" s="6">
        <v>76</v>
      </c>
      <c r="I152" s="6">
        <v>0</v>
      </c>
      <c r="J152" s="7">
        <v>7.24</v>
      </c>
      <c r="K152" s="5">
        <v>37.33333333333514</v>
      </c>
      <c r="L152" s="7">
        <v>2.8847066666666668</v>
      </c>
      <c r="M152" s="7">
        <v>3.9830000000000001</v>
      </c>
      <c r="N152" s="5">
        <v>8.2891960000000005</v>
      </c>
      <c r="O152" s="5">
        <v>2.4232</v>
      </c>
      <c r="P152" s="6">
        <f t="shared" si="2"/>
        <v>2.6895295003766004</v>
      </c>
      <c r="Q152" s="6"/>
      <c r="R152" s="6">
        <v>4</v>
      </c>
      <c r="S152" s="6" t="s">
        <v>47</v>
      </c>
      <c r="T152" s="6">
        <v>2006</v>
      </c>
      <c r="U152"/>
      <c r="AP152" s="9"/>
      <c r="AQ152" s="9"/>
      <c r="AR152" s="76"/>
      <c r="AS152" s="76"/>
    </row>
    <row r="153" spans="1:45">
      <c r="A153" s="3">
        <v>14</v>
      </c>
      <c r="B153" s="4" t="s">
        <v>37</v>
      </c>
      <c r="C153" s="4" t="s">
        <v>32</v>
      </c>
      <c r="D153" s="65">
        <v>38808</v>
      </c>
      <c r="E153" s="5">
        <v>14.2</v>
      </c>
      <c r="F153" s="3">
        <v>1850</v>
      </c>
      <c r="G153" s="5">
        <v>6.23</v>
      </c>
      <c r="H153" s="6">
        <v>61</v>
      </c>
      <c r="I153" s="6">
        <v>66</v>
      </c>
      <c r="J153" s="7">
        <v>7.26</v>
      </c>
      <c r="K153" s="5">
        <v>13.200000000001211</v>
      </c>
      <c r="L153" s="7">
        <v>2.0634160000000001</v>
      </c>
      <c r="M153" s="7">
        <v>4.6918000000000006</v>
      </c>
      <c r="N153" s="5">
        <v>16.385619999999999</v>
      </c>
      <c r="O153" s="5">
        <v>1.0371999999999999</v>
      </c>
      <c r="P153" s="6">
        <f t="shared" si="2"/>
        <v>3.7134617843897857</v>
      </c>
      <c r="Q153" s="6"/>
      <c r="R153" s="6">
        <v>4</v>
      </c>
      <c r="S153" s="6" t="s">
        <v>47</v>
      </c>
      <c r="T153" s="6">
        <v>2006</v>
      </c>
      <c r="U153"/>
      <c r="AP153" s="9"/>
      <c r="AQ153" s="9"/>
      <c r="AR153" s="76"/>
      <c r="AS153" s="76"/>
    </row>
    <row r="154" spans="1:45">
      <c r="A154" s="3">
        <v>15</v>
      </c>
      <c r="B154" s="4" t="s">
        <v>38</v>
      </c>
      <c r="C154" s="4" t="s">
        <v>21</v>
      </c>
      <c r="D154" s="65">
        <v>38808</v>
      </c>
      <c r="E154" s="5">
        <v>15</v>
      </c>
      <c r="F154" s="3">
        <v>730</v>
      </c>
      <c r="G154" s="5">
        <v>8.35</v>
      </c>
      <c r="H154" s="6">
        <v>83</v>
      </c>
      <c r="I154" s="6">
        <v>33</v>
      </c>
      <c r="J154" s="7">
        <v>7.57</v>
      </c>
      <c r="K154" s="5">
        <v>5.3333333333339299</v>
      </c>
      <c r="L154" s="7">
        <v>0.38506133333333331</v>
      </c>
      <c r="M154" s="7">
        <v>9.2103999999999999</v>
      </c>
      <c r="N154" s="5">
        <v>11.662706</v>
      </c>
      <c r="O154" s="5">
        <v>1.1362000000000001</v>
      </c>
      <c r="P154" s="6">
        <f t="shared" si="2"/>
        <v>1.3896145661426214</v>
      </c>
      <c r="Q154" s="6"/>
      <c r="R154" s="6">
        <v>4</v>
      </c>
      <c r="S154" s="6" t="s">
        <v>47</v>
      </c>
      <c r="T154" s="6">
        <v>2006</v>
      </c>
      <c r="U154"/>
      <c r="AP154" s="9"/>
      <c r="AQ154" s="9"/>
      <c r="AR154" s="76"/>
      <c r="AS154" s="76"/>
    </row>
    <row r="155" spans="1:45">
      <c r="A155" s="3">
        <v>16</v>
      </c>
      <c r="B155" s="4" t="s">
        <v>39</v>
      </c>
      <c r="C155" s="4" t="s">
        <v>26</v>
      </c>
      <c r="D155" s="65">
        <v>38808</v>
      </c>
      <c r="E155" s="5">
        <v>19.899999999999999</v>
      </c>
      <c r="F155" s="3">
        <v>558</v>
      </c>
      <c r="G155" s="5">
        <v>9.17</v>
      </c>
      <c r="H155" s="6">
        <v>101</v>
      </c>
      <c r="I155" s="6">
        <v>166</v>
      </c>
      <c r="J155" s="7">
        <v>7.97</v>
      </c>
      <c r="K155" s="5">
        <v>8.3333333333316748</v>
      </c>
      <c r="L155" s="7">
        <v>1.5169733333333333</v>
      </c>
      <c r="M155" s="7">
        <v>4.2930999999999999</v>
      </c>
      <c r="N155" s="5">
        <v>8.8675119999999996</v>
      </c>
      <c r="O155" s="5">
        <v>2.0272000000000001</v>
      </c>
      <c r="P155" s="6">
        <f t="shared" si="2"/>
        <v>2.5377261186555171</v>
      </c>
      <c r="Q155" s="6"/>
      <c r="R155" s="6">
        <v>4</v>
      </c>
      <c r="S155" s="6" t="s">
        <v>47</v>
      </c>
      <c r="T155" s="6">
        <v>2006</v>
      </c>
      <c r="U155"/>
      <c r="AP155" s="9"/>
      <c r="AQ155" s="9"/>
      <c r="AR155" s="76"/>
      <c r="AS155" s="76"/>
    </row>
    <row r="156" spans="1:45">
      <c r="A156" s="3">
        <v>17</v>
      </c>
      <c r="B156" s="4" t="s">
        <v>40</v>
      </c>
      <c r="C156" s="4" t="s">
        <v>26</v>
      </c>
      <c r="D156" s="65">
        <v>38808</v>
      </c>
      <c r="E156" s="5">
        <v>19.899999999999999</v>
      </c>
      <c r="F156" s="3">
        <v>215</v>
      </c>
      <c r="G156" s="5">
        <v>4.84</v>
      </c>
      <c r="H156" s="6">
        <v>53</v>
      </c>
      <c r="I156" s="6">
        <v>33</v>
      </c>
      <c r="J156" s="7">
        <v>7.2</v>
      </c>
      <c r="K156" s="5">
        <v>2.2000000000002018</v>
      </c>
      <c r="L156" s="7">
        <v>0.66500400000000004</v>
      </c>
      <c r="M156" s="7">
        <v>3.4956999999999998</v>
      </c>
      <c r="N156" s="5">
        <v>17.831409999999998</v>
      </c>
      <c r="O156" s="5">
        <v>2.0272000000000001</v>
      </c>
      <c r="P156" s="6">
        <f t="shared" si="2"/>
        <v>5.6808679234488082</v>
      </c>
      <c r="Q156" s="6"/>
      <c r="R156" s="6">
        <v>4</v>
      </c>
      <c r="S156" s="6" t="s">
        <v>47</v>
      </c>
      <c r="T156" s="6">
        <v>2006</v>
      </c>
      <c r="U156"/>
      <c r="AP156" s="9"/>
      <c r="AQ156" s="9"/>
      <c r="AR156" s="76"/>
      <c r="AS156" s="76"/>
    </row>
    <row r="157" spans="1:45">
      <c r="A157" s="3">
        <v>18</v>
      </c>
      <c r="B157" s="4" t="s">
        <v>41</v>
      </c>
      <c r="C157" s="4" t="s">
        <v>21</v>
      </c>
      <c r="D157" s="65">
        <v>38808</v>
      </c>
      <c r="E157" s="5">
        <v>17.399999999999999</v>
      </c>
      <c r="F157" s="3">
        <v>722</v>
      </c>
      <c r="G157" s="5">
        <v>7.64</v>
      </c>
      <c r="H157" s="6">
        <v>80</v>
      </c>
      <c r="I157" s="6">
        <v>33</v>
      </c>
      <c r="J157" s="7">
        <v>7.56</v>
      </c>
      <c r="K157" s="5">
        <v>10.000000000001563</v>
      </c>
      <c r="L157" s="7">
        <v>1.046632</v>
      </c>
      <c r="M157" s="7">
        <v>3.8058000000000001</v>
      </c>
      <c r="N157" s="5">
        <v>24.096499999999999</v>
      </c>
      <c r="O157" s="5">
        <v>11.3332</v>
      </c>
      <c r="P157" s="6">
        <f t="shared" si="2"/>
        <v>9.3093961847706126</v>
      </c>
      <c r="Q157" s="6"/>
      <c r="R157" s="6">
        <v>4</v>
      </c>
      <c r="S157" s="6" t="s">
        <v>47</v>
      </c>
      <c r="T157" s="6">
        <v>2006</v>
      </c>
      <c r="U157"/>
      <c r="AP157" s="9"/>
      <c r="AQ157" s="9"/>
      <c r="AR157" s="76"/>
      <c r="AS157" s="76"/>
    </row>
    <row r="158" spans="1:45">
      <c r="A158" s="3">
        <v>19</v>
      </c>
      <c r="B158" s="4" t="s">
        <v>42</v>
      </c>
      <c r="C158" s="4" t="s">
        <v>32</v>
      </c>
      <c r="D158" s="65">
        <v>38808</v>
      </c>
      <c r="E158" s="5">
        <v>14.5</v>
      </c>
      <c r="F158" s="3">
        <v>2155</v>
      </c>
      <c r="G158" s="5">
        <v>7.15</v>
      </c>
      <c r="H158" s="6">
        <v>70</v>
      </c>
      <c r="I158" s="6">
        <v>0</v>
      </c>
      <c r="J158" s="7">
        <v>7.16</v>
      </c>
      <c r="K158" s="5">
        <v>36.086956521739985</v>
      </c>
      <c r="L158" s="7">
        <v>2.4699478260869565</v>
      </c>
      <c r="M158" s="7">
        <v>4.5146000000000006</v>
      </c>
      <c r="N158" s="5">
        <v>12.241021999999999</v>
      </c>
      <c r="O158" s="5">
        <v>2.6212</v>
      </c>
      <c r="P158" s="6">
        <f t="shared" si="2"/>
        <v>3.2920351747663132</v>
      </c>
      <c r="Q158" s="6"/>
      <c r="R158" s="6">
        <v>4</v>
      </c>
      <c r="S158" s="6" t="s">
        <v>47</v>
      </c>
      <c r="T158" s="6">
        <v>2006</v>
      </c>
      <c r="U158"/>
      <c r="AP158" s="9"/>
      <c r="AQ158" s="9"/>
      <c r="AR158" s="76"/>
      <c r="AS158" s="76"/>
    </row>
    <row r="159" spans="1:45">
      <c r="A159" s="3">
        <v>20</v>
      </c>
      <c r="B159" s="4" t="s">
        <v>43</v>
      </c>
      <c r="C159" s="4" t="s">
        <v>26</v>
      </c>
      <c r="D159" s="65">
        <v>38808</v>
      </c>
      <c r="E159" s="5">
        <v>18.100000000000001</v>
      </c>
      <c r="F159" s="3">
        <v>283</v>
      </c>
      <c r="G159" s="5">
        <v>6.32</v>
      </c>
      <c r="H159" s="6">
        <v>67</v>
      </c>
      <c r="I159" s="6">
        <v>33</v>
      </c>
      <c r="J159" s="7">
        <v>7.39</v>
      </c>
      <c r="K159" s="5">
        <v>11.599999999999611</v>
      </c>
      <c r="L159" s="7">
        <v>0.71830399999999994</v>
      </c>
      <c r="M159" s="7">
        <v>3.6286</v>
      </c>
      <c r="N159" s="5">
        <v>17.445865999999999</v>
      </c>
      <c r="O159" s="5">
        <v>12.1252</v>
      </c>
      <c r="P159" s="6">
        <f t="shared" si="2"/>
        <v>8.1494422091164633</v>
      </c>
      <c r="Q159" s="6"/>
      <c r="R159" s="6">
        <v>4</v>
      </c>
      <c r="S159" s="6" t="s">
        <v>47</v>
      </c>
      <c r="T159" s="6">
        <v>2006</v>
      </c>
      <c r="U159"/>
      <c r="AP159" s="9"/>
      <c r="AQ159" s="9"/>
      <c r="AR159" s="76"/>
      <c r="AS159" s="76"/>
    </row>
    <row r="160" spans="1:45">
      <c r="A160" s="3">
        <v>21</v>
      </c>
      <c r="B160" s="4" t="s">
        <v>44</v>
      </c>
      <c r="C160" s="4" t="s">
        <v>21</v>
      </c>
      <c r="D160" s="65">
        <v>38808</v>
      </c>
      <c r="E160" s="5">
        <v>13.8</v>
      </c>
      <c r="F160" s="3">
        <v>217</v>
      </c>
      <c r="G160" s="5">
        <v>6.82</v>
      </c>
      <c r="H160" s="6">
        <v>66</v>
      </c>
      <c r="I160" s="6">
        <v>0</v>
      </c>
      <c r="J160" s="7">
        <v>6.84</v>
      </c>
      <c r="K160" s="5">
        <v>12.571428571427186</v>
      </c>
      <c r="L160" s="7">
        <v>1.0687885714285714</v>
      </c>
      <c r="M160" s="7">
        <v>3.9830000000000001</v>
      </c>
      <c r="N160" s="5">
        <v>47.036368000000003</v>
      </c>
      <c r="O160" s="5">
        <v>1.3342000000000001</v>
      </c>
      <c r="P160" s="6">
        <f t="shared" si="2"/>
        <v>12.144255084107458</v>
      </c>
      <c r="Q160" s="6"/>
      <c r="R160" s="6">
        <v>4</v>
      </c>
      <c r="S160" s="6" t="s">
        <v>47</v>
      </c>
      <c r="T160" s="6">
        <v>2006</v>
      </c>
      <c r="U160"/>
      <c r="AP160" s="9"/>
      <c r="AQ160" s="9"/>
      <c r="AR160" s="76"/>
      <c r="AS160" s="76"/>
    </row>
    <row r="161" spans="1:45">
      <c r="A161" s="3">
        <v>22</v>
      </c>
      <c r="B161" s="4" t="s">
        <v>45</v>
      </c>
      <c r="C161" s="4" t="s">
        <v>21</v>
      </c>
      <c r="D161" s="65">
        <v>38808</v>
      </c>
      <c r="E161" s="5">
        <v>14.6</v>
      </c>
      <c r="F161" s="3">
        <v>558</v>
      </c>
      <c r="G161" s="5">
        <v>9.5</v>
      </c>
      <c r="H161" s="6">
        <v>94</v>
      </c>
      <c r="I161" s="6">
        <v>33</v>
      </c>
      <c r="J161" s="7">
        <v>7.45</v>
      </c>
      <c r="K161" s="5">
        <v>5.199999999999724</v>
      </c>
      <c r="L161" s="7">
        <v>0.25429866666666673</v>
      </c>
      <c r="M161" s="7">
        <v>3.097</v>
      </c>
      <c r="N161" s="5">
        <v>107.855934</v>
      </c>
      <c r="O161" s="5">
        <v>1.2352000000000003</v>
      </c>
      <c r="P161" s="6">
        <f t="shared" si="2"/>
        <v>35.224776880852438</v>
      </c>
      <c r="Q161" s="6"/>
      <c r="R161" s="6">
        <v>4</v>
      </c>
      <c r="S161" s="6" t="s">
        <v>47</v>
      </c>
      <c r="T161" s="6">
        <v>2006</v>
      </c>
      <c r="U161"/>
      <c r="AP161" s="9"/>
      <c r="AQ161" s="9"/>
      <c r="AR161" s="76"/>
      <c r="AS161" s="76"/>
    </row>
    <row r="162" spans="1:45">
      <c r="A162" s="3">
        <v>23</v>
      </c>
      <c r="B162" s="4" t="s">
        <v>42</v>
      </c>
      <c r="C162" s="4" t="s">
        <v>32</v>
      </c>
      <c r="D162" s="65">
        <v>38808</v>
      </c>
      <c r="E162" s="5">
        <v>15.7</v>
      </c>
      <c r="F162" s="3">
        <v>3628</v>
      </c>
      <c r="G162" s="5">
        <v>8.7200000000000006</v>
      </c>
      <c r="H162" s="6">
        <v>88</v>
      </c>
      <c r="I162" s="6">
        <v>0</v>
      </c>
      <c r="J162" s="7">
        <v>7.28</v>
      </c>
      <c r="K162" s="5">
        <v>54.000000000004412</v>
      </c>
      <c r="L162" s="7">
        <v>2.9131333333333331</v>
      </c>
      <c r="M162" s="7">
        <v>3.9387000000000003</v>
      </c>
      <c r="N162" s="5">
        <v>16.192848000000001</v>
      </c>
      <c r="O162" s="5">
        <v>4.3041999999999998</v>
      </c>
      <c r="P162" s="6">
        <f t="shared" si="2"/>
        <v>5.2040135069946931</v>
      </c>
      <c r="Q162" s="6"/>
      <c r="R162" s="6">
        <v>4</v>
      </c>
      <c r="S162" s="6" t="s">
        <v>47</v>
      </c>
      <c r="T162" s="6">
        <v>2006</v>
      </c>
      <c r="U162"/>
      <c r="AP162" s="9"/>
      <c r="AQ162" s="9"/>
      <c r="AR162" s="76"/>
      <c r="AS162" s="76"/>
    </row>
    <row r="163" spans="1:45">
      <c r="A163" s="3">
        <v>1</v>
      </c>
      <c r="B163" s="4" t="s">
        <v>20</v>
      </c>
      <c r="C163" s="4" t="s">
        <v>21</v>
      </c>
      <c r="D163" s="65">
        <v>38899</v>
      </c>
      <c r="E163" s="5">
        <v>26.3</v>
      </c>
      <c r="F163" s="3">
        <v>466</v>
      </c>
      <c r="G163" s="5">
        <v>5.81</v>
      </c>
      <c r="H163" s="6">
        <v>71.599999999999994</v>
      </c>
      <c r="I163" s="6">
        <v>100</v>
      </c>
      <c r="J163" s="7">
        <v>7.64</v>
      </c>
      <c r="K163" s="5">
        <v>5.4883720930228579</v>
      </c>
      <c r="L163" s="7">
        <v>0.35777581395348834</v>
      </c>
      <c r="M163" s="7">
        <v>0.68079999999999996</v>
      </c>
      <c r="N163" s="5">
        <v>19.7</v>
      </c>
      <c r="O163" s="5">
        <v>1.5443999999999998</v>
      </c>
      <c r="P163" s="6">
        <f t="shared" si="2"/>
        <v>31.205052878965923</v>
      </c>
      <c r="Q163" s="6">
        <v>83</v>
      </c>
      <c r="R163" s="6">
        <v>7</v>
      </c>
      <c r="S163" s="6" t="s">
        <v>48</v>
      </c>
      <c r="T163" s="6">
        <v>2006</v>
      </c>
      <c r="U163"/>
      <c r="AP163" s="9"/>
      <c r="AQ163" s="9"/>
      <c r="AR163" s="76"/>
      <c r="AS163" s="76"/>
    </row>
    <row r="164" spans="1:45">
      <c r="A164" s="3">
        <v>2</v>
      </c>
      <c r="B164" s="4" t="s">
        <v>23</v>
      </c>
      <c r="C164" s="4" t="s">
        <v>21</v>
      </c>
      <c r="D164" s="65">
        <v>38899</v>
      </c>
      <c r="E164" s="5">
        <v>24.7</v>
      </c>
      <c r="F164" s="3">
        <v>524</v>
      </c>
      <c r="G164" s="5">
        <v>6.43</v>
      </c>
      <c r="H164" s="6">
        <v>78</v>
      </c>
      <c r="I164" s="6">
        <v>100</v>
      </c>
      <c r="J164" s="7">
        <v>7.83</v>
      </c>
      <c r="K164" s="5">
        <v>3.6893203883495396</v>
      </c>
      <c r="L164" s="7">
        <v>0.2529116504854369</v>
      </c>
      <c r="M164" s="7">
        <v>0.60680000000000001</v>
      </c>
      <c r="N164" s="5">
        <v>52.198965000000001</v>
      </c>
      <c r="O164" s="5">
        <v>1.0808000000000002</v>
      </c>
      <c r="P164" s="6">
        <f t="shared" si="2"/>
        <v>87.804490771259069</v>
      </c>
      <c r="Q164" s="6">
        <v>74</v>
      </c>
      <c r="R164" s="6">
        <v>7</v>
      </c>
      <c r="S164" s="6" t="s">
        <v>48</v>
      </c>
      <c r="T164" s="6">
        <v>2006</v>
      </c>
      <c r="U164"/>
      <c r="AP164" s="9"/>
      <c r="AQ164" s="9"/>
      <c r="AR164" s="76"/>
      <c r="AS164" s="76"/>
    </row>
    <row r="165" spans="1:45">
      <c r="A165" s="3">
        <v>3</v>
      </c>
      <c r="B165" s="4" t="s">
        <v>24</v>
      </c>
      <c r="C165" s="4" t="s">
        <v>21</v>
      </c>
      <c r="D165" s="65">
        <v>38899</v>
      </c>
      <c r="E165" s="5">
        <v>26.8</v>
      </c>
      <c r="F165" s="3">
        <v>432</v>
      </c>
      <c r="G165" s="5">
        <v>6.26</v>
      </c>
      <c r="H165" s="6">
        <v>78</v>
      </c>
      <c r="I165" s="6">
        <v>33</v>
      </c>
      <c r="J165" s="7">
        <v>7.73</v>
      </c>
      <c r="K165" s="5">
        <v>11.188811188811199</v>
      </c>
      <c r="L165" s="7">
        <v>0.82302097902097893</v>
      </c>
      <c r="M165" s="7">
        <v>1.6057999999999999</v>
      </c>
      <c r="N165" s="5">
        <v>18.7</v>
      </c>
      <c r="O165" s="5">
        <v>7.5712000000000002</v>
      </c>
      <c r="P165" s="6">
        <f t="shared" si="2"/>
        <v>16.360194295678166</v>
      </c>
      <c r="Q165" s="6">
        <v>37</v>
      </c>
      <c r="R165" s="6">
        <v>7</v>
      </c>
      <c r="S165" s="6" t="s">
        <v>48</v>
      </c>
      <c r="T165" s="6">
        <v>2006</v>
      </c>
      <c r="U165"/>
      <c r="AP165" s="9"/>
      <c r="AQ165" s="9"/>
      <c r="AR165" s="76"/>
      <c r="AS165" s="76"/>
    </row>
    <row r="166" spans="1:45">
      <c r="A166" s="3">
        <v>4</v>
      </c>
      <c r="B166" s="4" t="s">
        <v>25</v>
      </c>
      <c r="C166" s="4" t="s">
        <v>26</v>
      </c>
      <c r="D166" s="65">
        <v>38899</v>
      </c>
      <c r="E166" s="5">
        <v>32.700000000000003</v>
      </c>
      <c r="F166" s="3">
        <v>187</v>
      </c>
      <c r="G166" s="5">
        <v>11.6</v>
      </c>
      <c r="H166" s="6">
        <v>161</v>
      </c>
      <c r="I166" s="6">
        <v>0</v>
      </c>
      <c r="J166" s="7">
        <v>9.08</v>
      </c>
      <c r="K166" s="5">
        <v>4.3137254901964743</v>
      </c>
      <c r="L166" s="7">
        <v>0.54198431372549016</v>
      </c>
      <c r="M166" s="7">
        <v>0.31079999999999997</v>
      </c>
      <c r="N166" s="5">
        <v>2.1</v>
      </c>
      <c r="O166" s="5">
        <v>2.1238999999999999</v>
      </c>
      <c r="P166" s="6">
        <f t="shared" si="2"/>
        <v>13.590411840411843</v>
      </c>
      <c r="Q166" s="6">
        <v>85</v>
      </c>
      <c r="R166" s="6">
        <v>7</v>
      </c>
      <c r="S166" s="6" t="s">
        <v>48</v>
      </c>
      <c r="T166" s="6">
        <v>2006</v>
      </c>
      <c r="U166"/>
      <c r="AP166" s="9"/>
      <c r="AQ166" s="9"/>
      <c r="AR166" s="76"/>
      <c r="AS166" s="76"/>
    </row>
    <row r="167" spans="1:45">
      <c r="A167" s="3">
        <v>5</v>
      </c>
      <c r="B167" s="4" t="s">
        <v>27</v>
      </c>
      <c r="C167" s="4" t="s">
        <v>26</v>
      </c>
      <c r="D167" s="65">
        <v>38899</v>
      </c>
      <c r="E167" s="5">
        <v>35.4</v>
      </c>
      <c r="F167" s="3">
        <v>50</v>
      </c>
      <c r="G167" s="5">
        <v>8.6199999999999992</v>
      </c>
      <c r="H167" s="6">
        <v>124</v>
      </c>
      <c r="I167" s="6">
        <v>0</v>
      </c>
      <c r="J167" s="7">
        <v>8.8000000000000007</v>
      </c>
      <c r="K167" s="5">
        <v>11.351351351353701</v>
      </c>
      <c r="L167" s="7">
        <v>1.1269783783783784</v>
      </c>
      <c r="M167" s="7">
        <v>0.82879999999999998</v>
      </c>
      <c r="N167" s="5">
        <v>2.9</v>
      </c>
      <c r="O167" s="5">
        <v>3.7465000000000002</v>
      </c>
      <c r="P167" s="6">
        <f t="shared" si="2"/>
        <v>8.0194256756756754</v>
      </c>
      <c r="Q167" s="6">
        <v>23</v>
      </c>
      <c r="R167" s="6">
        <v>7</v>
      </c>
      <c r="S167" s="6" t="s">
        <v>48</v>
      </c>
      <c r="T167" s="6">
        <v>2006</v>
      </c>
      <c r="U167"/>
      <c r="AP167" s="9"/>
      <c r="AQ167" s="9"/>
      <c r="AR167" s="76"/>
      <c r="AS167" s="76"/>
    </row>
    <row r="168" spans="1:45">
      <c r="A168" s="3">
        <v>6</v>
      </c>
      <c r="B168" s="4" t="s">
        <v>28</v>
      </c>
      <c r="C168" s="4" t="s">
        <v>21</v>
      </c>
      <c r="D168" s="65">
        <v>38899</v>
      </c>
      <c r="E168" s="5">
        <v>24.5</v>
      </c>
      <c r="F168" s="3">
        <v>469</v>
      </c>
      <c r="G168" s="5">
        <v>6.78</v>
      </c>
      <c r="H168" s="6">
        <v>82</v>
      </c>
      <c r="I168" s="6">
        <v>33</v>
      </c>
      <c r="J168" s="7">
        <v>7.85</v>
      </c>
      <c r="K168" s="5">
        <v>2.9665071770333786</v>
      </c>
      <c r="L168" s="7">
        <v>0.35899808612440187</v>
      </c>
      <c r="M168" s="7">
        <v>0.64380000000000004</v>
      </c>
      <c r="N168" s="5">
        <v>44.741970000000002</v>
      </c>
      <c r="O168" s="5">
        <v>3.5146999999999995</v>
      </c>
      <c r="P168" s="6">
        <f t="shared" si="2"/>
        <v>74.955995650823226</v>
      </c>
      <c r="Q168" s="6">
        <v>120</v>
      </c>
      <c r="R168" s="6">
        <v>7</v>
      </c>
      <c r="S168" s="6" t="s">
        <v>48</v>
      </c>
      <c r="T168" s="6">
        <v>2006</v>
      </c>
      <c r="U168"/>
      <c r="AP168" s="9"/>
      <c r="AQ168" s="9"/>
      <c r="AR168" s="76"/>
      <c r="AS168" s="76"/>
    </row>
    <row r="169" spans="1:45">
      <c r="A169" s="3">
        <v>7</v>
      </c>
      <c r="B169" s="4" t="s">
        <v>29</v>
      </c>
      <c r="C169" s="4" t="s">
        <v>21</v>
      </c>
      <c r="D169" s="65">
        <v>38899</v>
      </c>
      <c r="E169" s="5">
        <v>24.9</v>
      </c>
      <c r="F169" s="3">
        <v>902</v>
      </c>
      <c r="G169" s="5">
        <v>3.2</v>
      </c>
      <c r="H169" s="6">
        <v>39</v>
      </c>
      <c r="I169" s="6">
        <v>0</v>
      </c>
      <c r="J169" s="7">
        <v>7.54</v>
      </c>
      <c r="K169" s="5">
        <v>34.795918367346509</v>
      </c>
      <c r="L169" s="7">
        <v>0.43804489795918367</v>
      </c>
      <c r="M169" s="7">
        <v>0.19979999999999998</v>
      </c>
      <c r="N169" s="5">
        <v>37.924146</v>
      </c>
      <c r="O169" s="5">
        <v>2.2397999999999998</v>
      </c>
      <c r="P169" s="6">
        <f t="shared" si="2"/>
        <v>201.02075075075078</v>
      </c>
      <c r="Q169" s="6">
        <v>44</v>
      </c>
      <c r="R169" s="6">
        <v>7</v>
      </c>
      <c r="S169" s="6" t="s">
        <v>48</v>
      </c>
      <c r="T169" s="6">
        <v>2006</v>
      </c>
      <c r="U169"/>
      <c r="AP169" s="9"/>
      <c r="AQ169" s="9"/>
      <c r="AR169" s="76"/>
      <c r="AS169" s="76"/>
    </row>
    <row r="170" spans="1:45">
      <c r="A170" s="3">
        <v>8</v>
      </c>
      <c r="B170" s="4" t="s">
        <v>30</v>
      </c>
      <c r="C170" s="4" t="s">
        <v>26</v>
      </c>
      <c r="D170" s="65">
        <v>38899</v>
      </c>
      <c r="E170" s="5">
        <v>32.4</v>
      </c>
      <c r="F170" s="3">
        <v>273</v>
      </c>
      <c r="G170" s="5">
        <v>9.44</v>
      </c>
      <c r="H170" s="6">
        <v>130</v>
      </c>
      <c r="I170" s="6">
        <v>0</v>
      </c>
      <c r="J170" s="7">
        <v>8.39</v>
      </c>
      <c r="K170" s="5">
        <v>9.6428571428568741</v>
      </c>
      <c r="L170" s="7">
        <v>0.37766071428571429</v>
      </c>
      <c r="M170" s="7">
        <v>0.19979999999999998</v>
      </c>
      <c r="N170" s="5">
        <v>1.2</v>
      </c>
      <c r="O170" s="5">
        <v>1.4284999999999999</v>
      </c>
      <c r="P170" s="6">
        <f t="shared" si="2"/>
        <v>13.155655655655657</v>
      </c>
      <c r="Q170" s="6">
        <v>86</v>
      </c>
      <c r="R170" s="6">
        <v>7</v>
      </c>
      <c r="S170" s="6" t="s">
        <v>48</v>
      </c>
      <c r="T170" s="6">
        <v>2006</v>
      </c>
      <c r="U170"/>
      <c r="AP170" s="9"/>
      <c r="AQ170" s="9"/>
      <c r="AR170" s="76"/>
      <c r="AS170" s="76"/>
    </row>
    <row r="171" spans="1:45">
      <c r="A171" s="3">
        <v>9</v>
      </c>
      <c r="B171" s="4" t="s">
        <v>31</v>
      </c>
      <c r="C171" s="4" t="s">
        <v>32</v>
      </c>
      <c r="D171" s="65">
        <v>38899</v>
      </c>
      <c r="E171" s="5">
        <v>32.299999999999997</v>
      </c>
      <c r="F171" s="3">
        <v>2496</v>
      </c>
      <c r="G171" s="5">
        <v>9.91</v>
      </c>
      <c r="H171" s="6">
        <v>136</v>
      </c>
      <c r="I171" s="6">
        <v>0</v>
      </c>
      <c r="J171" s="7">
        <v>7.2</v>
      </c>
      <c r="K171" s="5">
        <v>20.606060606061028</v>
      </c>
      <c r="L171" s="7">
        <v>2.3667818181818179</v>
      </c>
      <c r="M171" s="7">
        <v>6.3788</v>
      </c>
      <c r="N171" s="5">
        <v>7.6</v>
      </c>
      <c r="O171" s="5">
        <v>22.522299999999998</v>
      </c>
      <c r="P171" s="6">
        <f t="shared" si="2"/>
        <v>4.7222518342007893</v>
      </c>
      <c r="Q171" s="6">
        <v>12</v>
      </c>
      <c r="R171" s="6">
        <v>7</v>
      </c>
      <c r="S171" s="6" t="s">
        <v>48</v>
      </c>
      <c r="T171" s="6">
        <v>2006</v>
      </c>
      <c r="U171"/>
      <c r="AP171" s="9"/>
      <c r="AQ171" s="9"/>
      <c r="AR171" s="76"/>
      <c r="AS171" s="76"/>
    </row>
    <row r="172" spans="1:45">
      <c r="A172" s="3">
        <v>10</v>
      </c>
      <c r="B172" s="4" t="s">
        <v>33</v>
      </c>
      <c r="C172" s="4" t="s">
        <v>32</v>
      </c>
      <c r="D172" s="65">
        <v>38899</v>
      </c>
      <c r="E172" s="5">
        <v>31.7</v>
      </c>
      <c r="F172" s="3">
        <v>5860</v>
      </c>
      <c r="G172" s="5">
        <v>7.68</v>
      </c>
      <c r="H172" s="6">
        <v>104</v>
      </c>
      <c r="I172" s="6">
        <v>33</v>
      </c>
      <c r="J172" s="7">
        <v>7.84</v>
      </c>
      <c r="K172" s="5">
        <v>31.698113207547031</v>
      </c>
      <c r="L172" s="7">
        <v>1.3487660377358488</v>
      </c>
      <c r="M172" s="7">
        <v>0.79179999999999995</v>
      </c>
      <c r="N172" s="5">
        <v>1.2</v>
      </c>
      <c r="O172" s="5">
        <v>2.1238999999999999</v>
      </c>
      <c r="P172" s="6">
        <f t="shared" si="2"/>
        <v>4.1979035109876239</v>
      </c>
      <c r="Q172" s="6">
        <v>19</v>
      </c>
      <c r="R172" s="6">
        <v>7</v>
      </c>
      <c r="S172" s="6" t="s">
        <v>48</v>
      </c>
      <c r="T172" s="6">
        <v>2006</v>
      </c>
      <c r="U172"/>
      <c r="AP172" s="9"/>
      <c r="AQ172" s="9"/>
      <c r="AR172" s="76"/>
      <c r="AS172" s="76"/>
    </row>
    <row r="173" spans="1:45">
      <c r="A173" s="3">
        <v>11</v>
      </c>
      <c r="B173" s="4" t="s">
        <v>34</v>
      </c>
      <c r="C173" s="4" t="s">
        <v>26</v>
      </c>
      <c r="D173" s="65">
        <v>38899</v>
      </c>
      <c r="E173" s="5">
        <v>32.1</v>
      </c>
      <c r="F173" s="3">
        <v>229</v>
      </c>
      <c r="G173" s="5">
        <v>7.77</v>
      </c>
      <c r="H173" s="6">
        <v>105</v>
      </c>
      <c r="I173" s="6">
        <v>0</v>
      </c>
      <c r="J173" s="7">
        <v>8.06</v>
      </c>
      <c r="K173" s="5">
        <v>3.0917874396140439</v>
      </c>
      <c r="L173" s="7">
        <v>0.15865700483091782</v>
      </c>
      <c r="M173" s="7">
        <v>0.12579999999999997</v>
      </c>
      <c r="N173" s="5">
        <v>0.7</v>
      </c>
      <c r="O173" s="5">
        <v>1.0808000000000002</v>
      </c>
      <c r="P173" s="6">
        <f t="shared" si="2"/>
        <v>14.155802861685219</v>
      </c>
      <c r="Q173" s="6">
        <v>120</v>
      </c>
      <c r="R173" s="6">
        <v>7</v>
      </c>
      <c r="S173" s="6" t="s">
        <v>48</v>
      </c>
      <c r="T173" s="6">
        <v>2006</v>
      </c>
      <c r="U173"/>
      <c r="AP173" s="9"/>
      <c r="AQ173" s="9"/>
      <c r="AR173" s="76"/>
      <c r="AS173" s="76"/>
    </row>
    <row r="174" spans="1:45">
      <c r="A174" s="3">
        <v>12</v>
      </c>
      <c r="B174" s="4" t="s">
        <v>35</v>
      </c>
      <c r="C174" s="4" t="s">
        <v>26</v>
      </c>
      <c r="D174" s="65">
        <v>38899</v>
      </c>
      <c r="E174" s="5">
        <v>32.799999999999997</v>
      </c>
      <c r="F174" s="3">
        <v>188</v>
      </c>
      <c r="G174" s="5">
        <v>10.35</v>
      </c>
      <c r="H174" s="6">
        <v>144</v>
      </c>
      <c r="I174" s="6">
        <v>0</v>
      </c>
      <c r="J174" s="7">
        <v>8.82</v>
      </c>
      <c r="K174" s="5">
        <v>2.4999999999993983</v>
      </c>
      <c r="L174" s="7">
        <v>0.24612058823529412</v>
      </c>
      <c r="M174" s="7">
        <v>0.1628</v>
      </c>
      <c r="N174" s="5">
        <v>0.8</v>
      </c>
      <c r="O174" s="5">
        <v>1.3126</v>
      </c>
      <c r="P174" s="6">
        <f t="shared" si="2"/>
        <v>12.976658476658477</v>
      </c>
      <c r="Q174" s="6">
        <v>120</v>
      </c>
      <c r="R174" s="6">
        <v>7</v>
      </c>
      <c r="S174" s="6" t="s">
        <v>48</v>
      </c>
      <c r="T174" s="6">
        <v>2006</v>
      </c>
      <c r="U174"/>
      <c r="AP174" s="9"/>
      <c r="AQ174" s="9"/>
      <c r="AR174" s="76"/>
      <c r="AS174" s="76"/>
    </row>
    <row r="175" spans="1:45">
      <c r="A175" s="3">
        <v>13</v>
      </c>
      <c r="B175" s="4" t="s">
        <v>36</v>
      </c>
      <c r="C175" s="4" t="s">
        <v>32</v>
      </c>
      <c r="D175" s="65">
        <v>38899</v>
      </c>
      <c r="E175" s="5">
        <v>34.200000000000003</v>
      </c>
      <c r="F175" s="3">
        <v>3356</v>
      </c>
      <c r="G175" s="5">
        <v>11.25</v>
      </c>
      <c r="H175" s="6">
        <v>159</v>
      </c>
      <c r="I175" s="6">
        <v>0</v>
      </c>
      <c r="J175" s="7">
        <v>8.26</v>
      </c>
      <c r="K175" s="5">
        <v>24.090909090909467</v>
      </c>
      <c r="L175" s="7">
        <v>1.8395590909090911</v>
      </c>
      <c r="M175" s="7">
        <v>2.7527999999999997</v>
      </c>
      <c r="N175" s="5">
        <v>2.1</v>
      </c>
      <c r="O175" s="5">
        <v>3.7465000000000002</v>
      </c>
      <c r="P175" s="6">
        <f t="shared" si="2"/>
        <v>2.1238375472246447</v>
      </c>
      <c r="Q175" s="6">
        <v>16</v>
      </c>
      <c r="R175" s="6">
        <v>7</v>
      </c>
      <c r="S175" s="6" t="s">
        <v>48</v>
      </c>
      <c r="T175" s="6">
        <v>2006</v>
      </c>
      <c r="U175"/>
      <c r="AP175" s="9"/>
      <c r="AQ175" s="9"/>
      <c r="AR175" s="76"/>
      <c r="AS175" s="76"/>
    </row>
    <row r="176" spans="1:45">
      <c r="A176" s="3">
        <v>14</v>
      </c>
      <c r="B176" s="4" t="s">
        <v>37</v>
      </c>
      <c r="C176" s="4" t="s">
        <v>32</v>
      </c>
      <c r="D176" s="65">
        <v>38899</v>
      </c>
      <c r="E176" s="5">
        <v>34.6</v>
      </c>
      <c r="F176" s="3">
        <v>1042</v>
      </c>
      <c r="G176" s="5">
        <v>10.3</v>
      </c>
      <c r="H176" s="6">
        <v>146</v>
      </c>
      <c r="I176" s="6">
        <v>33</v>
      </c>
      <c r="J176" s="7">
        <v>8.1999999999999993</v>
      </c>
      <c r="K176" s="5">
        <v>14.468085106383274</v>
      </c>
      <c r="L176" s="7">
        <v>2.1888851063829784</v>
      </c>
      <c r="M176" s="7">
        <v>4.1958000000000002</v>
      </c>
      <c r="N176" s="5">
        <v>6.9</v>
      </c>
      <c r="O176" s="5">
        <v>2.008</v>
      </c>
      <c r="P176" s="6">
        <f t="shared" si="2"/>
        <v>2.1230754564087899</v>
      </c>
      <c r="Q176" s="6">
        <v>26</v>
      </c>
      <c r="R176" s="6">
        <v>7</v>
      </c>
      <c r="S176" s="6" t="s">
        <v>48</v>
      </c>
      <c r="T176" s="6">
        <v>2006</v>
      </c>
      <c r="U176"/>
      <c r="AP176" s="9"/>
      <c r="AQ176" s="9"/>
      <c r="AR176" s="76"/>
      <c r="AS176" s="76"/>
    </row>
    <row r="177" spans="1:45">
      <c r="A177" s="3">
        <v>15</v>
      </c>
      <c r="B177" s="4" t="s">
        <v>38</v>
      </c>
      <c r="C177" s="4" t="s">
        <v>21</v>
      </c>
      <c r="D177" s="65">
        <v>38899</v>
      </c>
      <c r="E177" s="5">
        <v>25.3</v>
      </c>
      <c r="F177" s="3">
        <v>675</v>
      </c>
      <c r="G177" s="5">
        <v>5.0199999999999996</v>
      </c>
      <c r="H177" s="6">
        <v>62</v>
      </c>
      <c r="I177" s="6">
        <v>132</v>
      </c>
      <c r="J177" s="7">
        <v>7.81</v>
      </c>
      <c r="K177" s="5">
        <v>11.255813953488579</v>
      </c>
      <c r="L177" s="7">
        <v>0.51661767441860462</v>
      </c>
      <c r="M177" s="7">
        <v>1.1617999999999999</v>
      </c>
      <c r="N177" s="5">
        <v>37.284974999999996</v>
      </c>
      <c r="O177" s="5">
        <v>4.3259999999999996</v>
      </c>
      <c r="P177" s="6">
        <f t="shared" si="2"/>
        <v>35.815953692546046</v>
      </c>
      <c r="Q177" s="6">
        <v>95</v>
      </c>
      <c r="R177" s="6">
        <v>7</v>
      </c>
      <c r="S177" s="6" t="s">
        <v>48</v>
      </c>
      <c r="T177" s="6">
        <v>2006</v>
      </c>
      <c r="U177"/>
      <c r="AP177" s="9"/>
      <c r="AQ177" s="9"/>
      <c r="AR177" s="76"/>
      <c r="AS177" s="76"/>
    </row>
    <row r="178" spans="1:45">
      <c r="A178" s="3">
        <v>16</v>
      </c>
      <c r="B178" s="4" t="s">
        <v>39</v>
      </c>
      <c r="C178" s="4" t="s">
        <v>26</v>
      </c>
      <c r="D178" s="65">
        <v>38899</v>
      </c>
      <c r="E178" s="5">
        <v>33.6</v>
      </c>
      <c r="F178" s="3">
        <v>891</v>
      </c>
      <c r="G178" s="5">
        <v>7.53</v>
      </c>
      <c r="H178" s="6">
        <v>106</v>
      </c>
      <c r="I178" s="6">
        <v>0</v>
      </c>
      <c r="J178" s="7">
        <v>8.34</v>
      </c>
      <c r="K178" s="5">
        <v>8.8679245283030053</v>
      </c>
      <c r="L178" s="7">
        <v>0.83078490566037733</v>
      </c>
      <c r="M178" s="7">
        <v>3.9737999999999993</v>
      </c>
      <c r="N178" s="5">
        <v>3.7</v>
      </c>
      <c r="O178" s="5">
        <v>3.5146999999999995</v>
      </c>
      <c r="P178" s="6">
        <f t="shared" si="2"/>
        <v>1.8155669636116565</v>
      </c>
      <c r="Q178" s="6">
        <v>49</v>
      </c>
      <c r="R178" s="6">
        <v>7</v>
      </c>
      <c r="S178" s="6" t="s">
        <v>48</v>
      </c>
      <c r="T178" s="6">
        <v>2006</v>
      </c>
      <c r="U178"/>
      <c r="AP178" s="9"/>
      <c r="AQ178" s="9"/>
      <c r="AR178" s="76"/>
      <c r="AS178" s="76"/>
    </row>
    <row r="179" spans="1:45">
      <c r="A179" s="3">
        <v>17</v>
      </c>
      <c r="B179" s="4" t="s">
        <v>40</v>
      </c>
      <c r="C179" s="4" t="s">
        <v>26</v>
      </c>
      <c r="D179" s="65">
        <v>38899</v>
      </c>
      <c r="E179" s="5">
        <v>33.299999999999997</v>
      </c>
      <c r="F179" s="3">
        <v>211</v>
      </c>
      <c r="G179" s="5">
        <v>11.8</v>
      </c>
      <c r="H179" s="6">
        <v>164</v>
      </c>
      <c r="I179" s="6">
        <v>0</v>
      </c>
      <c r="J179" s="7">
        <v>8.83</v>
      </c>
      <c r="K179" s="5">
        <v>5.6140350877186798</v>
      </c>
      <c r="L179" s="7">
        <v>0.46834385964912273</v>
      </c>
      <c r="M179" s="7">
        <v>0.31079999999999997</v>
      </c>
      <c r="N179" s="5">
        <v>6</v>
      </c>
      <c r="O179" s="5">
        <v>4.2100999999999997</v>
      </c>
      <c r="P179" s="6">
        <f t="shared" si="2"/>
        <v>32.851029601029609</v>
      </c>
      <c r="Q179" s="6">
        <v>44</v>
      </c>
      <c r="R179" s="6">
        <v>7</v>
      </c>
      <c r="S179" s="6" t="s">
        <v>48</v>
      </c>
      <c r="T179" s="6">
        <v>2006</v>
      </c>
      <c r="U179"/>
      <c r="AP179" s="9"/>
      <c r="AQ179" s="9"/>
      <c r="AR179" s="76"/>
      <c r="AS179" s="76"/>
    </row>
    <row r="180" spans="1:45">
      <c r="A180" s="3">
        <v>18</v>
      </c>
      <c r="B180" s="4" t="s">
        <v>41</v>
      </c>
      <c r="C180" s="4" t="s">
        <v>21</v>
      </c>
      <c r="D180" s="65">
        <v>38899</v>
      </c>
      <c r="E180" s="5">
        <v>30.2</v>
      </c>
      <c r="F180" s="3">
        <v>938</v>
      </c>
      <c r="G180" s="5">
        <v>4.71</v>
      </c>
      <c r="H180" s="6">
        <v>62.5</v>
      </c>
      <c r="I180" s="6">
        <v>67</v>
      </c>
      <c r="J180" s="7">
        <v>7.95</v>
      </c>
      <c r="K180" s="5">
        <v>6.3945578231300582</v>
      </c>
      <c r="L180" s="7">
        <v>0.65267482993197279</v>
      </c>
      <c r="M180" s="7">
        <v>4.6398000000000001</v>
      </c>
      <c r="N180" s="5">
        <v>21.8</v>
      </c>
      <c r="O180" s="5">
        <v>8.2666000000000004</v>
      </c>
      <c r="P180" s="6">
        <f t="shared" si="2"/>
        <v>6.480150006465796</v>
      </c>
      <c r="Q180" s="6">
        <v>57</v>
      </c>
      <c r="R180" s="6">
        <v>7</v>
      </c>
      <c r="S180" s="6" t="s">
        <v>48</v>
      </c>
      <c r="T180" s="6">
        <v>2006</v>
      </c>
      <c r="U180"/>
      <c r="AP180" s="9"/>
      <c r="AQ180" s="9"/>
      <c r="AR180" s="76"/>
      <c r="AS180" s="76"/>
    </row>
    <row r="181" spans="1:45">
      <c r="A181" s="3">
        <v>19</v>
      </c>
      <c r="B181" s="4" t="s">
        <v>42</v>
      </c>
      <c r="C181" s="4" t="s">
        <v>32</v>
      </c>
      <c r="D181" s="65">
        <v>38899</v>
      </c>
      <c r="E181" s="5">
        <v>33.5</v>
      </c>
      <c r="F181" s="3">
        <v>2636</v>
      </c>
      <c r="G181" s="5">
        <v>14.55</v>
      </c>
      <c r="H181" s="6">
        <v>195</v>
      </c>
      <c r="I181" s="6">
        <v>0</v>
      </c>
      <c r="J181" s="7">
        <v>8.2200000000000006</v>
      </c>
      <c r="K181" s="5">
        <v>13.333333333334144</v>
      </c>
      <c r="L181" s="7">
        <v>1.5129128205128204</v>
      </c>
      <c r="M181" s="7">
        <v>2.9007999999999998</v>
      </c>
      <c r="N181" s="5">
        <v>1.3</v>
      </c>
      <c r="O181" s="5">
        <v>1.4284999999999999</v>
      </c>
      <c r="P181" s="6">
        <f t="shared" si="2"/>
        <v>0.94060259238830668</v>
      </c>
      <c r="Q181" s="6">
        <v>32</v>
      </c>
      <c r="R181" s="6">
        <v>7</v>
      </c>
      <c r="S181" s="6" t="s">
        <v>48</v>
      </c>
      <c r="T181" s="6">
        <v>2006</v>
      </c>
      <c r="U181"/>
      <c r="AP181" s="9"/>
      <c r="AQ181" s="9"/>
      <c r="AR181" s="76"/>
      <c r="AS181" s="76"/>
    </row>
    <row r="182" spans="1:45">
      <c r="A182" s="3">
        <v>20</v>
      </c>
      <c r="B182" s="4" t="s">
        <v>43</v>
      </c>
      <c r="C182" s="4" t="s">
        <v>26</v>
      </c>
      <c r="D182" s="65">
        <v>38899</v>
      </c>
      <c r="E182" s="5">
        <v>31</v>
      </c>
      <c r="F182" s="3">
        <v>230</v>
      </c>
      <c r="G182" s="5">
        <v>10.36</v>
      </c>
      <c r="H182" s="6">
        <v>139</v>
      </c>
      <c r="I182" s="6">
        <v>0</v>
      </c>
      <c r="J182" s="7">
        <v>8.5500000000000007</v>
      </c>
      <c r="K182" s="5">
        <v>6.2857142857123245</v>
      </c>
      <c r="L182" s="7">
        <v>0.63283714285714288</v>
      </c>
      <c r="M182" s="7">
        <v>0.23679999999999995</v>
      </c>
      <c r="N182" s="5">
        <v>1.8</v>
      </c>
      <c r="O182" s="5">
        <v>1.5443999999999998</v>
      </c>
      <c r="P182" s="6">
        <f t="shared" si="2"/>
        <v>14.123310810810812</v>
      </c>
      <c r="Q182" s="6">
        <v>62</v>
      </c>
      <c r="R182" s="6">
        <v>7</v>
      </c>
      <c r="S182" s="6" t="s">
        <v>48</v>
      </c>
      <c r="T182" s="6">
        <v>2006</v>
      </c>
      <c r="U182"/>
      <c r="AP182" s="9"/>
      <c r="AQ182" s="9"/>
      <c r="AR182" s="76"/>
      <c r="AS182" s="76"/>
    </row>
    <row r="183" spans="1:45">
      <c r="A183" s="3">
        <v>21</v>
      </c>
      <c r="B183" s="4" t="s">
        <v>44</v>
      </c>
      <c r="C183" s="4" t="s">
        <v>21</v>
      </c>
      <c r="D183" s="65">
        <v>38899</v>
      </c>
      <c r="E183" s="5">
        <v>21.9</v>
      </c>
      <c r="F183" s="3">
        <v>280</v>
      </c>
      <c r="G183" s="5">
        <v>5.65</v>
      </c>
      <c r="H183" s="6">
        <v>65</v>
      </c>
      <c r="I183" s="6">
        <v>67</v>
      </c>
      <c r="J183" s="7">
        <v>7.06</v>
      </c>
      <c r="K183" s="5">
        <v>6.6315789473679239</v>
      </c>
      <c r="L183" s="7">
        <v>0.41231684210526304</v>
      </c>
      <c r="M183" s="7">
        <v>0.64380000000000004</v>
      </c>
      <c r="N183" s="5">
        <v>17.7</v>
      </c>
      <c r="O183" s="5">
        <v>4.5577999999999994</v>
      </c>
      <c r="P183" s="6">
        <f t="shared" si="2"/>
        <v>34.572538055296675</v>
      </c>
      <c r="Q183" s="6">
        <v>88</v>
      </c>
      <c r="R183" s="6">
        <v>7</v>
      </c>
      <c r="S183" s="6" t="s">
        <v>48</v>
      </c>
      <c r="T183" s="6">
        <v>2006</v>
      </c>
      <c r="U183"/>
      <c r="AP183" s="9"/>
      <c r="AQ183" s="9"/>
      <c r="AR183" s="76"/>
      <c r="AS183" s="76"/>
    </row>
    <row r="184" spans="1:45">
      <c r="A184" s="3">
        <v>22</v>
      </c>
      <c r="B184" s="4" t="s">
        <v>45</v>
      </c>
      <c r="C184" s="4" t="s">
        <v>21</v>
      </c>
      <c r="D184" s="65">
        <v>38899</v>
      </c>
      <c r="E184" s="5">
        <v>22.6</v>
      </c>
      <c r="F184" s="3">
        <v>564</v>
      </c>
      <c r="G184" s="5">
        <v>7.95</v>
      </c>
      <c r="H184" s="6">
        <v>92</v>
      </c>
      <c r="I184" s="6">
        <v>67</v>
      </c>
      <c r="J184" s="7">
        <v>7.72</v>
      </c>
      <c r="K184" s="5">
        <v>3.2227488151651009</v>
      </c>
      <c r="L184" s="7">
        <v>0.20994597156398104</v>
      </c>
      <c r="M184" s="7">
        <v>0.19979999999999998</v>
      </c>
      <c r="N184" s="5">
        <v>104.82404399999999</v>
      </c>
      <c r="O184" s="5">
        <v>4.6737000000000002</v>
      </c>
      <c r="P184" s="6">
        <f t="shared" si="2"/>
        <v>548.03675675675674</v>
      </c>
      <c r="Q184" s="6">
        <v>120</v>
      </c>
      <c r="R184" s="6">
        <v>7</v>
      </c>
      <c r="S184" s="6" t="s">
        <v>48</v>
      </c>
      <c r="T184" s="6">
        <v>2006</v>
      </c>
      <c r="U184"/>
      <c r="AP184" s="9"/>
      <c r="AQ184" s="9"/>
      <c r="AR184" s="76"/>
      <c r="AS184" s="76"/>
    </row>
    <row r="185" spans="1:45">
      <c r="A185" s="3">
        <v>23</v>
      </c>
      <c r="B185" s="4" t="s">
        <v>42</v>
      </c>
      <c r="C185" s="4" t="s">
        <v>32</v>
      </c>
      <c r="D185" s="65">
        <v>38899</v>
      </c>
      <c r="E185" s="5">
        <v>32.9</v>
      </c>
      <c r="F185" s="3">
        <v>2845</v>
      </c>
      <c r="G185" s="5">
        <v>9.61</v>
      </c>
      <c r="H185" s="6">
        <v>133</v>
      </c>
      <c r="I185" s="6">
        <v>0</v>
      </c>
      <c r="J185" s="7">
        <v>7.96</v>
      </c>
      <c r="K185" s="5">
        <v>24.736842105261605</v>
      </c>
      <c r="L185" s="7">
        <v>1.937163157894737</v>
      </c>
      <c r="M185" s="7">
        <v>2.4567999999999999</v>
      </c>
      <c r="N185" s="5">
        <v>2.1</v>
      </c>
      <c r="O185" s="5">
        <v>3.0510999999999999</v>
      </c>
      <c r="P185" s="6">
        <f t="shared" si="2"/>
        <v>2.0966704656463691</v>
      </c>
      <c r="Q185" s="6">
        <v>17</v>
      </c>
      <c r="R185" s="6">
        <v>7</v>
      </c>
      <c r="S185" s="6" t="s">
        <v>48</v>
      </c>
      <c r="T185" s="6">
        <v>2006</v>
      </c>
      <c r="U185"/>
      <c r="AP185" s="9"/>
      <c r="AQ185" s="9"/>
      <c r="AR185" s="76"/>
      <c r="AS185" s="76"/>
    </row>
    <row r="186" spans="1:45">
      <c r="A186" s="3">
        <v>1</v>
      </c>
      <c r="B186" s="4" t="s">
        <v>20</v>
      </c>
      <c r="C186" s="4" t="s">
        <v>21</v>
      </c>
      <c r="D186" s="65">
        <v>38991</v>
      </c>
      <c r="E186" s="5">
        <v>9.5</v>
      </c>
      <c r="F186" s="3">
        <v>449</v>
      </c>
      <c r="G186" s="5">
        <v>9.67</v>
      </c>
      <c r="H186" s="6">
        <v>85</v>
      </c>
      <c r="I186" s="6">
        <v>132</v>
      </c>
      <c r="J186" s="7">
        <v>7.28</v>
      </c>
      <c r="K186" s="5">
        <v>12.909090909091507</v>
      </c>
      <c r="L186" s="7">
        <v>0.19478909090909091</v>
      </c>
      <c r="M186" s="7">
        <v>0.3538</v>
      </c>
      <c r="N186" s="5">
        <v>14.951099999999999</v>
      </c>
      <c r="O186" s="5">
        <v>2.5800999999999998</v>
      </c>
      <c r="P186" s="6">
        <f t="shared" si="2"/>
        <v>49.551158846806103</v>
      </c>
      <c r="Q186" s="6">
        <v>57</v>
      </c>
      <c r="R186" s="6">
        <v>10</v>
      </c>
      <c r="S186" s="6" t="s">
        <v>22</v>
      </c>
      <c r="T186" s="6">
        <v>2006</v>
      </c>
      <c r="U186"/>
      <c r="AP186" s="9"/>
      <c r="AQ186" s="9"/>
      <c r="AR186" s="76"/>
      <c r="AS186" s="76"/>
    </row>
    <row r="187" spans="1:45">
      <c r="A187" s="3">
        <v>2</v>
      </c>
      <c r="B187" s="4" t="s">
        <v>23</v>
      </c>
      <c r="C187" s="4" t="s">
        <v>21</v>
      </c>
      <c r="D187" s="65">
        <v>38991</v>
      </c>
      <c r="E187" s="5">
        <v>10</v>
      </c>
      <c r="F187" s="3">
        <v>482</v>
      </c>
      <c r="G187" s="5">
        <v>9.1</v>
      </c>
      <c r="H187" s="6">
        <v>81</v>
      </c>
      <c r="I187" s="6">
        <v>198</v>
      </c>
      <c r="J187" s="7">
        <v>7.25</v>
      </c>
      <c r="K187" s="5">
        <v>3.2051282051287058</v>
      </c>
      <c r="L187" s="7">
        <v>0.21477435897435898</v>
      </c>
      <c r="M187" s="7">
        <v>0.1658</v>
      </c>
      <c r="N187" s="5">
        <v>34.068899999999999</v>
      </c>
      <c r="O187" s="5">
        <v>1.0005999999999999</v>
      </c>
      <c r="P187" s="6">
        <f t="shared" si="2"/>
        <v>211.51688781664654</v>
      </c>
      <c r="Q187" s="6">
        <v>120</v>
      </c>
      <c r="R187" s="6">
        <v>10</v>
      </c>
      <c r="S187" s="6" t="s">
        <v>22</v>
      </c>
      <c r="T187" s="6">
        <v>2006</v>
      </c>
      <c r="U187"/>
      <c r="AP187" s="9"/>
      <c r="AQ187" s="9"/>
      <c r="AR187" s="76"/>
      <c r="AS187" s="76"/>
    </row>
    <row r="188" spans="1:45">
      <c r="A188" s="3">
        <v>3</v>
      </c>
      <c r="B188" s="4" t="s">
        <v>24</v>
      </c>
      <c r="C188" s="4" t="s">
        <v>21</v>
      </c>
      <c r="D188" s="65">
        <v>38991</v>
      </c>
      <c r="E188" s="5">
        <v>10.8</v>
      </c>
      <c r="F188" s="3">
        <v>488</v>
      </c>
      <c r="G188" s="5">
        <v>8.6300000000000008</v>
      </c>
      <c r="H188" s="6">
        <v>78</v>
      </c>
      <c r="I188" s="6">
        <v>198</v>
      </c>
      <c r="J188" s="7">
        <v>7.01</v>
      </c>
      <c r="K188" s="5">
        <v>1.6923076923071645</v>
      </c>
      <c r="L188" s="7">
        <v>0.28057538461538462</v>
      </c>
      <c r="M188" s="7">
        <v>0.3538</v>
      </c>
      <c r="N188" s="5">
        <v>28.186499999999999</v>
      </c>
      <c r="O188" s="5">
        <v>2.4585999999999997</v>
      </c>
      <c r="P188" s="6">
        <f t="shared" si="2"/>
        <v>86.617015262860377</v>
      </c>
      <c r="Q188" s="6">
        <v>120</v>
      </c>
      <c r="R188" s="6">
        <v>10</v>
      </c>
      <c r="S188" s="6" t="s">
        <v>22</v>
      </c>
      <c r="T188" s="6">
        <v>2006</v>
      </c>
      <c r="U188"/>
      <c r="AP188" s="9"/>
      <c r="AQ188" s="9"/>
      <c r="AR188" s="76"/>
      <c r="AS188" s="76"/>
    </row>
    <row r="189" spans="1:45">
      <c r="A189" s="3">
        <v>4</v>
      </c>
      <c r="B189" s="4" t="s">
        <v>25</v>
      </c>
      <c r="C189" s="4" t="s">
        <v>26</v>
      </c>
      <c r="D189" s="65">
        <v>38991</v>
      </c>
      <c r="E189" s="5">
        <v>14.3</v>
      </c>
      <c r="F189" s="3">
        <v>196</v>
      </c>
      <c r="G189" s="5">
        <v>10.050000000000001</v>
      </c>
      <c r="H189" s="6">
        <v>98</v>
      </c>
      <c r="I189" s="6">
        <v>0</v>
      </c>
      <c r="J189" s="7">
        <v>7.27</v>
      </c>
      <c r="K189" s="5">
        <v>5.7499999999999218</v>
      </c>
      <c r="L189" s="7">
        <v>0.39158499999999996</v>
      </c>
      <c r="M189" s="7">
        <v>0.11880000000000002</v>
      </c>
      <c r="N189" s="5">
        <v>6.6176999999999992</v>
      </c>
      <c r="O189" s="5">
        <v>1.2435999999999998</v>
      </c>
      <c r="P189" s="6">
        <f t="shared" si="2"/>
        <v>66.172558922558906</v>
      </c>
      <c r="Q189" s="6">
        <v>81</v>
      </c>
      <c r="R189" s="6">
        <v>10</v>
      </c>
      <c r="S189" s="6" t="s">
        <v>22</v>
      </c>
      <c r="T189" s="6">
        <v>2006</v>
      </c>
      <c r="U189"/>
      <c r="AP189" s="9"/>
      <c r="AQ189" s="9"/>
      <c r="AR189" s="76"/>
      <c r="AS189" s="76"/>
    </row>
    <row r="190" spans="1:45">
      <c r="A190" s="3">
        <v>5</v>
      </c>
      <c r="B190" s="4" t="s">
        <v>27</v>
      </c>
      <c r="C190" s="4" t="s">
        <v>26</v>
      </c>
      <c r="D190" s="65">
        <v>38991</v>
      </c>
      <c r="E190" s="5">
        <v>13.4</v>
      </c>
      <c r="F190" s="3">
        <v>35</v>
      </c>
      <c r="G190" s="5">
        <v>10.7</v>
      </c>
      <c r="H190" s="6">
        <v>103</v>
      </c>
      <c r="I190" s="6">
        <v>0</v>
      </c>
      <c r="J190" s="7">
        <v>7.46</v>
      </c>
      <c r="K190" s="5">
        <v>14.285714285714826</v>
      </c>
      <c r="L190" s="7">
        <v>0.91087619047619062</v>
      </c>
      <c r="M190" s="7">
        <v>0.25980000000000003</v>
      </c>
      <c r="N190" s="5">
        <v>2.9411999999999998</v>
      </c>
      <c r="O190" s="5">
        <v>1.6080999999999999</v>
      </c>
      <c r="P190" s="6">
        <f t="shared" si="2"/>
        <v>17.510777521170127</v>
      </c>
      <c r="Q190" s="6">
        <v>34</v>
      </c>
      <c r="R190" s="6">
        <v>10</v>
      </c>
      <c r="S190" s="6" t="s">
        <v>22</v>
      </c>
      <c r="T190" s="6">
        <v>2006</v>
      </c>
      <c r="U190"/>
      <c r="AP190" s="9"/>
      <c r="AQ190" s="9"/>
      <c r="AR190" s="76"/>
      <c r="AS190" s="76"/>
    </row>
    <row r="191" spans="1:45">
      <c r="A191" s="3">
        <v>6</v>
      </c>
      <c r="B191" s="4" t="s">
        <v>28</v>
      </c>
      <c r="C191" s="4" t="s">
        <v>21</v>
      </c>
      <c r="D191" s="65">
        <v>38991</v>
      </c>
      <c r="E191" s="5">
        <v>12.1</v>
      </c>
      <c r="F191" s="3">
        <v>516</v>
      </c>
      <c r="G191" s="5">
        <v>9.24</v>
      </c>
      <c r="H191" s="6">
        <v>86</v>
      </c>
      <c r="I191" s="6">
        <v>66</v>
      </c>
      <c r="J191" s="7">
        <v>7.11</v>
      </c>
      <c r="K191" s="5">
        <v>1.8918918918922836</v>
      </c>
      <c r="L191" s="7">
        <v>0.31066756756756758</v>
      </c>
      <c r="M191" s="7">
        <v>0.40079999999999999</v>
      </c>
      <c r="N191" s="5">
        <v>75.980999999999995</v>
      </c>
      <c r="O191" s="5">
        <v>1.0005999999999999</v>
      </c>
      <c r="P191" s="6">
        <f t="shared" si="2"/>
        <v>192.06986027944112</v>
      </c>
      <c r="Q191" s="6">
        <v>120</v>
      </c>
      <c r="R191" s="6">
        <v>10</v>
      </c>
      <c r="S191" s="6" t="s">
        <v>22</v>
      </c>
      <c r="T191" s="6">
        <v>2006</v>
      </c>
      <c r="U191"/>
      <c r="AP191" s="9"/>
      <c r="AQ191" s="9"/>
      <c r="AR191" s="76"/>
      <c r="AS191" s="76"/>
    </row>
    <row r="192" spans="1:45">
      <c r="A192" s="3">
        <v>7</v>
      </c>
      <c r="B192" s="4" t="s">
        <v>29</v>
      </c>
      <c r="C192" s="4" t="s">
        <v>21</v>
      </c>
      <c r="D192" s="65">
        <v>38991</v>
      </c>
      <c r="E192" s="5">
        <v>11.7</v>
      </c>
      <c r="F192" s="3">
        <v>1300</v>
      </c>
      <c r="G192" s="5">
        <v>3.15</v>
      </c>
      <c r="H192" s="6">
        <v>29</v>
      </c>
      <c r="I192" s="6">
        <v>99</v>
      </c>
      <c r="J192" s="7">
        <v>6.73</v>
      </c>
      <c r="K192" s="5">
        <v>8.7500000000018119</v>
      </c>
      <c r="L192" s="7">
        <v>0.10943500000000002</v>
      </c>
      <c r="M192" s="7">
        <v>0.21279999999999999</v>
      </c>
      <c r="N192" s="5">
        <v>25.980599999999999</v>
      </c>
      <c r="O192" s="5">
        <v>167.95600000000002</v>
      </c>
      <c r="P192" s="6">
        <f t="shared" si="2"/>
        <v>911.35620300751896</v>
      </c>
      <c r="Q192" s="6">
        <v>120</v>
      </c>
      <c r="R192" s="6">
        <v>10</v>
      </c>
      <c r="S192" s="6" t="s">
        <v>22</v>
      </c>
      <c r="T192" s="6">
        <v>2006</v>
      </c>
      <c r="U192"/>
      <c r="AP192" s="9"/>
      <c r="AQ192" s="9"/>
      <c r="AR192" s="76"/>
      <c r="AS192" s="76"/>
    </row>
    <row r="193" spans="1:45">
      <c r="A193" s="3">
        <v>8</v>
      </c>
      <c r="B193" s="4" t="s">
        <v>30</v>
      </c>
      <c r="C193" s="4" t="s">
        <v>26</v>
      </c>
      <c r="D193" s="65">
        <v>38991</v>
      </c>
      <c r="E193" s="5">
        <v>16</v>
      </c>
      <c r="F193" s="3">
        <v>158</v>
      </c>
      <c r="G193" s="5">
        <v>6.27</v>
      </c>
      <c r="H193" s="6">
        <v>64</v>
      </c>
      <c r="I193" s="6">
        <v>33</v>
      </c>
      <c r="J193" s="7">
        <v>7.09</v>
      </c>
      <c r="K193" s="5">
        <v>6.3999999999992951</v>
      </c>
      <c r="L193" s="7">
        <v>0.529088</v>
      </c>
      <c r="M193" s="7">
        <v>0.54180000000000006</v>
      </c>
      <c r="N193" s="5">
        <v>24.346599999999999</v>
      </c>
      <c r="O193" s="5">
        <v>17.767600000000002</v>
      </c>
      <c r="P193" s="6">
        <f t="shared" si="2"/>
        <v>77.73015873015872</v>
      </c>
      <c r="Q193" s="6">
        <v>120</v>
      </c>
      <c r="R193" s="6">
        <v>10</v>
      </c>
      <c r="S193" s="6" t="s">
        <v>22</v>
      </c>
      <c r="T193" s="6">
        <v>2006</v>
      </c>
      <c r="U193"/>
      <c r="AP193" s="9"/>
      <c r="AQ193" s="9"/>
      <c r="AR193" s="76"/>
      <c r="AS193" s="76"/>
    </row>
    <row r="194" spans="1:45">
      <c r="A194" s="3">
        <v>9</v>
      </c>
      <c r="B194" s="4" t="s">
        <v>31</v>
      </c>
      <c r="C194" s="4" t="s">
        <v>32</v>
      </c>
      <c r="D194" s="65">
        <v>38991</v>
      </c>
      <c r="E194" s="5">
        <v>10.6</v>
      </c>
      <c r="F194" s="3">
        <v>2121</v>
      </c>
      <c r="G194" s="5">
        <v>7.5</v>
      </c>
      <c r="H194" s="6">
        <v>68</v>
      </c>
      <c r="I194" s="6">
        <v>0</v>
      </c>
      <c r="J194" s="7">
        <v>6.72</v>
      </c>
      <c r="K194" s="5">
        <v>34.545454545454774</v>
      </c>
      <c r="L194" s="7">
        <v>1.7209454545454546</v>
      </c>
      <c r="M194" s="7">
        <v>1.9518</v>
      </c>
      <c r="N194" s="5">
        <v>6.3725999999999994</v>
      </c>
      <c r="O194" s="5">
        <v>3.4305999999999996</v>
      </c>
      <c r="P194" s="6">
        <f t="shared" si="2"/>
        <v>5.0226457628855412</v>
      </c>
      <c r="Q194" s="6">
        <v>24</v>
      </c>
      <c r="R194" s="6">
        <v>10</v>
      </c>
      <c r="S194" s="6" t="s">
        <v>22</v>
      </c>
      <c r="T194" s="6">
        <v>2006</v>
      </c>
      <c r="U194"/>
      <c r="AP194" s="9"/>
      <c r="AQ194" s="9"/>
      <c r="AR194" s="76"/>
      <c r="AS194" s="76"/>
    </row>
    <row r="195" spans="1:45">
      <c r="A195" s="3">
        <v>10</v>
      </c>
      <c r="B195" s="4" t="s">
        <v>33</v>
      </c>
      <c r="C195" s="4" t="s">
        <v>32</v>
      </c>
      <c r="D195" s="65">
        <v>38991</v>
      </c>
      <c r="E195" s="5">
        <v>13.1</v>
      </c>
      <c r="F195" s="3">
        <v>2091</v>
      </c>
      <c r="G195" s="5">
        <v>9.2200000000000006</v>
      </c>
      <c r="H195" s="6">
        <v>88</v>
      </c>
      <c r="I195" s="6">
        <v>33</v>
      </c>
      <c r="J195" s="7">
        <v>7.01</v>
      </c>
      <c r="K195" s="5">
        <v>33.750000000002757</v>
      </c>
      <c r="L195" s="7">
        <v>0.51651666666666662</v>
      </c>
      <c r="M195" s="7">
        <v>1.8577999999999999</v>
      </c>
      <c r="N195" s="5">
        <v>24.4283</v>
      </c>
      <c r="O195" s="5">
        <v>3.0661</v>
      </c>
      <c r="P195" s="6">
        <f t="shared" si="2"/>
        <v>14.799440198083754</v>
      </c>
      <c r="Q195" s="6">
        <v>22</v>
      </c>
      <c r="R195" s="6">
        <v>10</v>
      </c>
      <c r="S195" s="6" t="s">
        <v>22</v>
      </c>
      <c r="T195" s="6">
        <v>2006</v>
      </c>
      <c r="U195"/>
      <c r="AP195" s="9"/>
      <c r="AQ195" s="9"/>
      <c r="AR195" s="76"/>
      <c r="AS195" s="76"/>
    </row>
    <row r="196" spans="1:45">
      <c r="A196" s="3">
        <v>11</v>
      </c>
      <c r="B196" s="4" t="s">
        <v>34</v>
      </c>
      <c r="C196" s="4" t="s">
        <v>26</v>
      </c>
      <c r="D196" s="65">
        <v>38991</v>
      </c>
      <c r="E196" s="5">
        <v>15.2</v>
      </c>
      <c r="F196" s="3">
        <v>179</v>
      </c>
      <c r="G196" s="5">
        <v>5.3</v>
      </c>
      <c r="H196" s="6">
        <v>53</v>
      </c>
      <c r="I196" s="6">
        <v>66</v>
      </c>
      <c r="J196" s="7">
        <v>7.04</v>
      </c>
      <c r="K196" s="5">
        <v>3.1666666666666878</v>
      </c>
      <c r="L196" s="7">
        <v>0.19505666666666668</v>
      </c>
      <c r="M196" s="7">
        <v>0.3538</v>
      </c>
      <c r="N196" s="5">
        <v>22.549199999999999</v>
      </c>
      <c r="O196" s="5">
        <v>11.935599999999999</v>
      </c>
      <c r="P196" s="6">
        <f t="shared" si="2"/>
        <v>97.469756924816281</v>
      </c>
      <c r="Q196" s="6">
        <v>120</v>
      </c>
      <c r="R196" s="6">
        <v>10</v>
      </c>
      <c r="S196" s="6" t="s">
        <v>22</v>
      </c>
      <c r="T196" s="6">
        <v>2006</v>
      </c>
      <c r="U196"/>
      <c r="AP196" s="9"/>
      <c r="AQ196" s="9"/>
      <c r="AR196" s="76"/>
      <c r="AS196" s="76"/>
    </row>
    <row r="197" spans="1:45">
      <c r="A197" s="3">
        <v>12</v>
      </c>
      <c r="B197" s="4" t="s">
        <v>35</v>
      </c>
      <c r="C197" s="4" t="s">
        <v>26</v>
      </c>
      <c r="D197" s="65">
        <v>38991</v>
      </c>
      <c r="E197" s="5">
        <v>14.8</v>
      </c>
      <c r="F197" s="3">
        <v>203</v>
      </c>
      <c r="G197" s="5">
        <v>8.92</v>
      </c>
      <c r="H197" s="6">
        <v>88</v>
      </c>
      <c r="I197" s="6">
        <v>0</v>
      </c>
      <c r="J197" s="7">
        <v>7.23</v>
      </c>
      <c r="K197" s="5">
        <v>3.1249999999993783</v>
      </c>
      <c r="L197" s="7">
        <v>0.2477675</v>
      </c>
      <c r="M197" s="7">
        <v>0.21279999999999999</v>
      </c>
      <c r="N197" s="5">
        <v>2.1242000000000001</v>
      </c>
      <c r="O197" s="5">
        <v>1.7296</v>
      </c>
      <c r="P197" s="6">
        <f t="shared" si="2"/>
        <v>18.10996240601504</v>
      </c>
      <c r="Q197" s="6">
        <v>120</v>
      </c>
      <c r="R197" s="6">
        <v>10</v>
      </c>
      <c r="S197" s="6" t="s">
        <v>22</v>
      </c>
      <c r="T197" s="6">
        <v>2006</v>
      </c>
      <c r="U197"/>
      <c r="AP197" s="9"/>
      <c r="AQ197" s="9"/>
      <c r="AR197" s="76"/>
      <c r="AS197" s="76"/>
    </row>
    <row r="198" spans="1:45">
      <c r="A198" s="3">
        <v>13</v>
      </c>
      <c r="B198" s="4" t="s">
        <v>36</v>
      </c>
      <c r="C198" s="4" t="s">
        <v>32</v>
      </c>
      <c r="D198" s="65">
        <v>38991</v>
      </c>
      <c r="E198" s="5">
        <v>11.6</v>
      </c>
      <c r="F198" s="3">
        <v>620</v>
      </c>
      <c r="G198" s="5">
        <v>10.17</v>
      </c>
      <c r="H198" s="6">
        <v>94</v>
      </c>
      <c r="I198" s="6">
        <v>132</v>
      </c>
      <c r="J198" s="7">
        <v>7.33</v>
      </c>
      <c r="K198" s="5">
        <v>27.391304347824036</v>
      </c>
      <c r="L198" s="7">
        <v>1.6977739130434784</v>
      </c>
      <c r="M198" s="7">
        <v>0.87080000000000002</v>
      </c>
      <c r="N198" s="5">
        <v>2.4509999999999996</v>
      </c>
      <c r="O198" s="5">
        <v>1.9725999999999999</v>
      </c>
      <c r="P198" s="6">
        <f t="shared" si="2"/>
        <v>5.0799265043638027</v>
      </c>
      <c r="Q198" s="6">
        <v>27</v>
      </c>
      <c r="R198" s="6">
        <v>10</v>
      </c>
      <c r="S198" s="6" t="s">
        <v>22</v>
      </c>
      <c r="T198" s="6">
        <v>2006</v>
      </c>
      <c r="U198"/>
      <c r="AP198" s="9"/>
      <c r="AQ198" s="9"/>
      <c r="AR198" s="76"/>
      <c r="AS198" s="76"/>
    </row>
    <row r="199" spans="1:45">
      <c r="A199" s="3">
        <v>14</v>
      </c>
      <c r="B199" s="4" t="s">
        <v>37</v>
      </c>
      <c r="C199" s="4" t="s">
        <v>32</v>
      </c>
      <c r="D199" s="65">
        <v>38991</v>
      </c>
      <c r="E199" s="5">
        <v>10.9</v>
      </c>
      <c r="F199" s="3">
        <v>953</v>
      </c>
      <c r="G199" s="5">
        <v>8.4</v>
      </c>
      <c r="H199" s="6">
        <v>76</v>
      </c>
      <c r="I199" s="6">
        <v>33</v>
      </c>
      <c r="J199" s="7">
        <v>7.37</v>
      </c>
      <c r="K199" s="5">
        <v>11.891891891892984</v>
      </c>
      <c r="L199" s="7">
        <v>1.0874810810810813</v>
      </c>
      <c r="M199" s="7">
        <v>0.77680000000000005</v>
      </c>
      <c r="N199" s="5">
        <v>7.5980999999999996</v>
      </c>
      <c r="O199" s="5">
        <v>1.7296</v>
      </c>
      <c r="P199" s="6">
        <f t="shared" si="2"/>
        <v>12.00785272914521</v>
      </c>
      <c r="Q199" s="6">
        <v>41</v>
      </c>
      <c r="R199" s="6">
        <v>10</v>
      </c>
      <c r="S199" s="6" t="s">
        <v>22</v>
      </c>
      <c r="T199" s="6">
        <v>2006</v>
      </c>
      <c r="U199"/>
      <c r="AP199" s="9"/>
      <c r="AQ199" s="9"/>
      <c r="AR199" s="76"/>
      <c r="AS199" s="76"/>
    </row>
    <row r="200" spans="1:45">
      <c r="A200" s="3">
        <v>15</v>
      </c>
      <c r="B200" s="4" t="s">
        <v>38</v>
      </c>
      <c r="C200" s="4" t="s">
        <v>21</v>
      </c>
      <c r="D200" s="65">
        <v>38991</v>
      </c>
      <c r="E200" s="5">
        <v>11.7</v>
      </c>
      <c r="F200" s="3">
        <v>784</v>
      </c>
      <c r="G200" s="5">
        <v>9.58</v>
      </c>
      <c r="H200" s="6">
        <v>88</v>
      </c>
      <c r="I200" s="6">
        <v>0</v>
      </c>
      <c r="J200" s="7">
        <v>7.46</v>
      </c>
      <c r="K200" s="5">
        <v>1.384615384616257</v>
      </c>
      <c r="L200" s="7">
        <v>0.2638215384615385</v>
      </c>
      <c r="M200" s="7">
        <v>0.30680000000000002</v>
      </c>
      <c r="N200" s="5">
        <v>37.745399999999997</v>
      </c>
      <c r="O200" s="5">
        <v>0.87909999999999988</v>
      </c>
      <c r="P200" s="6">
        <f t="shared" si="2"/>
        <v>125.89471968709255</v>
      </c>
      <c r="Q200" s="6">
        <v>120</v>
      </c>
      <c r="R200" s="6">
        <v>10</v>
      </c>
      <c r="S200" s="6" t="s">
        <v>22</v>
      </c>
      <c r="T200" s="6">
        <v>2006</v>
      </c>
      <c r="U200"/>
      <c r="AP200" s="9"/>
      <c r="AQ200" s="9"/>
      <c r="AR200" s="76"/>
      <c r="AS200" s="76"/>
    </row>
    <row r="201" spans="1:45">
      <c r="A201" s="3">
        <v>16</v>
      </c>
      <c r="B201" s="4" t="s">
        <v>39</v>
      </c>
      <c r="C201" s="4" t="s">
        <v>26</v>
      </c>
      <c r="D201" s="65">
        <v>38991</v>
      </c>
      <c r="E201" s="5">
        <v>12.7</v>
      </c>
      <c r="F201" s="3">
        <v>733</v>
      </c>
      <c r="G201" s="5">
        <v>10.85</v>
      </c>
      <c r="H201" s="6">
        <v>103</v>
      </c>
      <c r="I201" s="6">
        <v>0</v>
      </c>
      <c r="J201" s="7">
        <v>7.57</v>
      </c>
      <c r="K201" s="5">
        <v>7.8571428571414623</v>
      </c>
      <c r="L201" s="7">
        <v>0.82232380952380946</v>
      </c>
      <c r="M201" s="7">
        <v>0.25980000000000003</v>
      </c>
      <c r="N201" s="5">
        <v>131.8638</v>
      </c>
      <c r="O201" s="5">
        <v>1.6080999999999999</v>
      </c>
      <c r="P201" s="6">
        <f t="shared" si="2"/>
        <v>513.74865280985364</v>
      </c>
      <c r="Q201" s="6">
        <v>56</v>
      </c>
      <c r="R201" s="6">
        <v>10</v>
      </c>
      <c r="S201" s="6" t="s">
        <v>22</v>
      </c>
      <c r="T201" s="6">
        <v>2006</v>
      </c>
      <c r="U201"/>
      <c r="AP201" s="9"/>
      <c r="AQ201" s="9"/>
      <c r="AR201" s="76"/>
      <c r="AS201" s="76"/>
    </row>
    <row r="202" spans="1:45">
      <c r="A202" s="3">
        <v>17</v>
      </c>
      <c r="B202" s="4" t="s">
        <v>40</v>
      </c>
      <c r="C202" s="4" t="s">
        <v>26</v>
      </c>
      <c r="D202" s="65">
        <v>38991</v>
      </c>
      <c r="E202" s="5">
        <v>13.7</v>
      </c>
      <c r="F202" s="3">
        <v>341</v>
      </c>
      <c r="G202" s="5">
        <v>10.8</v>
      </c>
      <c r="H202" s="6">
        <v>104</v>
      </c>
      <c r="I202" s="6">
        <v>0</v>
      </c>
      <c r="J202" s="7">
        <v>7.62</v>
      </c>
      <c r="K202" s="5">
        <v>4.3076923076932001</v>
      </c>
      <c r="L202" s="7">
        <v>0.59465846153846147</v>
      </c>
      <c r="M202" s="7">
        <v>0.11880000000000002</v>
      </c>
      <c r="N202" s="5">
        <v>1.3889</v>
      </c>
      <c r="O202" s="5">
        <v>1.2435999999999998</v>
      </c>
      <c r="P202" s="6">
        <f t="shared" si="2"/>
        <v>22.159090909090903</v>
      </c>
      <c r="Q202" s="6">
        <v>120</v>
      </c>
      <c r="R202" s="6">
        <v>10</v>
      </c>
      <c r="S202" s="6" t="s">
        <v>22</v>
      </c>
      <c r="T202" s="6">
        <v>2006</v>
      </c>
      <c r="U202"/>
      <c r="AP202" s="9"/>
      <c r="AQ202" s="9"/>
      <c r="AR202" s="76"/>
      <c r="AS202" s="76"/>
    </row>
    <row r="203" spans="1:45">
      <c r="A203" s="3">
        <v>18</v>
      </c>
      <c r="B203" s="4" t="s">
        <v>41</v>
      </c>
      <c r="C203" s="4" t="s">
        <v>21</v>
      </c>
      <c r="D203" s="65">
        <v>38991</v>
      </c>
      <c r="E203" s="5">
        <v>12.5</v>
      </c>
      <c r="F203" s="3">
        <v>805</v>
      </c>
      <c r="G203" s="5">
        <v>8.65</v>
      </c>
      <c r="H203" s="6">
        <v>94</v>
      </c>
      <c r="I203" s="6">
        <v>33</v>
      </c>
      <c r="J203" s="7">
        <v>7.57</v>
      </c>
      <c r="K203" s="5">
        <v>6.4444444444452147</v>
      </c>
      <c r="L203" s="7">
        <v>0.53287555555555566</v>
      </c>
      <c r="M203" s="7">
        <v>0.68279999999999996</v>
      </c>
      <c r="N203" s="5">
        <v>18.1374</v>
      </c>
      <c r="O203" s="5">
        <v>1.4866000000000001</v>
      </c>
      <c r="P203" s="6">
        <f t="shared" si="2"/>
        <v>28.740480374926772</v>
      </c>
      <c r="Q203" s="6">
        <v>29</v>
      </c>
      <c r="R203" s="6">
        <v>10</v>
      </c>
      <c r="S203" s="6" t="s">
        <v>22</v>
      </c>
      <c r="T203" s="6">
        <v>2006</v>
      </c>
      <c r="U203"/>
      <c r="AP203" s="9"/>
      <c r="AQ203" s="9"/>
      <c r="AR203" s="76"/>
      <c r="AS203" s="76"/>
    </row>
    <row r="204" spans="1:45">
      <c r="A204" s="3">
        <v>19</v>
      </c>
      <c r="B204" s="4" t="s">
        <v>42</v>
      </c>
      <c r="C204" s="4" t="s">
        <v>32</v>
      </c>
      <c r="D204" s="65">
        <v>38991</v>
      </c>
      <c r="E204" s="5">
        <v>11.1</v>
      </c>
      <c r="F204" s="3">
        <v>711</v>
      </c>
      <c r="G204" s="5">
        <v>7.86</v>
      </c>
      <c r="H204" s="6">
        <v>72</v>
      </c>
      <c r="I204" s="6">
        <v>132</v>
      </c>
      <c r="J204" s="7">
        <v>7.21</v>
      </c>
      <c r="K204" s="5">
        <v>15.000000000000567</v>
      </c>
      <c r="L204" s="7">
        <v>0.34692800000000001</v>
      </c>
      <c r="M204" s="7">
        <v>1.0588</v>
      </c>
      <c r="N204" s="5">
        <v>31.781299999999998</v>
      </c>
      <c r="O204" s="5">
        <v>1.8510999999999997</v>
      </c>
      <c r="P204" s="6">
        <f t="shared" ref="P204:P208" si="3">+(N204+O204)/M204</f>
        <v>31.76463921420476</v>
      </c>
      <c r="Q204" s="6">
        <v>38</v>
      </c>
      <c r="R204" s="6">
        <v>10</v>
      </c>
      <c r="S204" s="6" t="s">
        <v>22</v>
      </c>
      <c r="T204" s="6">
        <v>2006</v>
      </c>
      <c r="U204"/>
      <c r="AP204" s="9"/>
      <c r="AQ204" s="9"/>
      <c r="AR204" s="76"/>
      <c r="AS204" s="76"/>
    </row>
    <row r="205" spans="1:45">
      <c r="A205" s="3">
        <v>20</v>
      </c>
      <c r="B205" s="4" t="s">
        <v>43</v>
      </c>
      <c r="C205" s="4" t="s">
        <v>26</v>
      </c>
      <c r="D205" s="65">
        <v>38991</v>
      </c>
      <c r="E205" s="5">
        <v>13.1</v>
      </c>
      <c r="F205" s="3">
        <v>243</v>
      </c>
      <c r="G205" s="5">
        <v>7.29</v>
      </c>
      <c r="H205" s="6">
        <v>70</v>
      </c>
      <c r="I205" s="6">
        <v>660</v>
      </c>
      <c r="J205" s="7">
        <v>7.17</v>
      </c>
      <c r="K205" s="5">
        <v>6.307692307691271</v>
      </c>
      <c r="L205" s="7">
        <v>0.44202153846153852</v>
      </c>
      <c r="M205" s="7">
        <v>0.21279999999999999</v>
      </c>
      <c r="N205" s="5">
        <v>57.1083</v>
      </c>
      <c r="O205" s="5">
        <v>9.3840999999999983</v>
      </c>
      <c r="P205" s="6">
        <f t="shared" si="3"/>
        <v>312.46428571428572</v>
      </c>
      <c r="Q205" s="6">
        <v>77</v>
      </c>
      <c r="R205" s="6">
        <v>10</v>
      </c>
      <c r="S205" s="6" t="s">
        <v>22</v>
      </c>
      <c r="T205" s="6">
        <v>2006</v>
      </c>
      <c r="U205"/>
      <c r="AP205" s="9"/>
      <c r="AQ205" s="9"/>
      <c r="AR205" s="76"/>
      <c r="AS205" s="76"/>
    </row>
    <row r="206" spans="1:45">
      <c r="A206" s="3">
        <v>21</v>
      </c>
      <c r="B206" s="4" t="s">
        <v>44</v>
      </c>
      <c r="C206" s="4" t="s">
        <v>21</v>
      </c>
      <c r="D206" s="65">
        <v>38991</v>
      </c>
      <c r="E206" s="5">
        <v>12.8</v>
      </c>
      <c r="F206" s="3">
        <v>273</v>
      </c>
      <c r="G206" s="5">
        <v>6.16</v>
      </c>
      <c r="H206" s="6">
        <v>58</v>
      </c>
      <c r="I206" s="6">
        <v>0</v>
      </c>
      <c r="J206" s="7">
        <v>6.79</v>
      </c>
      <c r="K206" s="5">
        <v>4.2857142857144481</v>
      </c>
      <c r="L206" s="7">
        <v>3.8491428571428572E-2</v>
      </c>
      <c r="M206" s="7">
        <v>0.21279999999999999</v>
      </c>
      <c r="N206" s="5">
        <v>21.8139</v>
      </c>
      <c r="O206" s="5">
        <v>2.4585999999999997</v>
      </c>
      <c r="P206" s="6">
        <f t="shared" si="3"/>
        <v>114.06250000000001</v>
      </c>
      <c r="Q206" s="6">
        <v>120</v>
      </c>
      <c r="R206" s="6">
        <v>10</v>
      </c>
      <c r="S206" s="6" t="s">
        <v>22</v>
      </c>
      <c r="T206" s="6">
        <v>2006</v>
      </c>
      <c r="U206"/>
      <c r="AP206" s="9"/>
      <c r="AQ206" s="9"/>
      <c r="AR206" s="76"/>
      <c r="AS206" s="76"/>
    </row>
    <row r="207" spans="1:45">
      <c r="A207" s="3">
        <v>22</v>
      </c>
      <c r="B207" s="4" t="s">
        <v>45</v>
      </c>
      <c r="C207" s="4" t="s">
        <v>21</v>
      </c>
      <c r="D207" s="65">
        <v>38991</v>
      </c>
      <c r="E207" s="5">
        <v>13.6</v>
      </c>
      <c r="F207" s="3">
        <v>568</v>
      </c>
      <c r="G207" s="5">
        <v>8.92</v>
      </c>
      <c r="H207" s="6">
        <v>86</v>
      </c>
      <c r="I207" s="6">
        <v>33</v>
      </c>
      <c r="J207" s="7">
        <v>7.3</v>
      </c>
      <c r="K207" s="5">
        <v>2.8571428571425423</v>
      </c>
      <c r="L207" s="7">
        <v>0.10920571428571431</v>
      </c>
      <c r="M207" s="7">
        <v>0.11880000000000002</v>
      </c>
      <c r="N207" s="5">
        <v>200.81859999999998</v>
      </c>
      <c r="O207" s="5">
        <v>6.5895999999999999</v>
      </c>
      <c r="P207" s="6">
        <f t="shared" si="3"/>
        <v>1745.8602693602688</v>
      </c>
      <c r="Q207" s="6">
        <v>120</v>
      </c>
      <c r="R207" s="6">
        <v>10</v>
      </c>
      <c r="S207" s="6" t="s">
        <v>22</v>
      </c>
      <c r="T207" s="6">
        <v>2006</v>
      </c>
      <c r="U207"/>
      <c r="AP207" s="9"/>
      <c r="AQ207" s="9"/>
      <c r="AR207" s="76"/>
      <c r="AS207" s="76"/>
    </row>
    <row r="208" spans="1:45">
      <c r="A208" s="3">
        <v>23</v>
      </c>
      <c r="B208" s="4" t="s">
        <v>42</v>
      </c>
      <c r="C208" s="4" t="s">
        <v>32</v>
      </c>
      <c r="D208" s="65">
        <v>38991</v>
      </c>
      <c r="E208" s="5">
        <v>11.1</v>
      </c>
      <c r="F208" s="3">
        <v>1075</v>
      </c>
      <c r="G208" s="5">
        <v>10.34</v>
      </c>
      <c r="H208" s="6">
        <v>94</v>
      </c>
      <c r="I208" s="6">
        <v>66</v>
      </c>
      <c r="J208" s="7">
        <v>7.38</v>
      </c>
      <c r="K208" s="5">
        <v>22.592592592592574</v>
      </c>
      <c r="L208" s="7">
        <v>0.87712592592592598</v>
      </c>
      <c r="M208" s="7">
        <v>0.58879999999999999</v>
      </c>
      <c r="N208" s="5">
        <v>18.627599999999997</v>
      </c>
      <c r="O208" s="5">
        <v>3.9165999999999994</v>
      </c>
      <c r="P208" s="6">
        <f t="shared" si="3"/>
        <v>38.288383152173907</v>
      </c>
      <c r="Q208" s="6">
        <v>29</v>
      </c>
      <c r="R208" s="6">
        <v>10</v>
      </c>
      <c r="S208" s="6" t="s">
        <v>22</v>
      </c>
      <c r="T208" s="6">
        <v>2006</v>
      </c>
      <c r="U208"/>
      <c r="AP208" s="9"/>
      <c r="AQ208" s="9"/>
      <c r="AR208" s="76"/>
      <c r="AS208" s="76"/>
    </row>
    <row r="209" spans="1:45">
      <c r="A209" s="3">
        <v>1</v>
      </c>
      <c r="B209" s="4" t="s">
        <v>20</v>
      </c>
      <c r="C209" s="4" t="s">
        <v>21</v>
      </c>
      <c r="D209" s="65">
        <v>39083</v>
      </c>
      <c r="E209" s="5">
        <v>2</v>
      </c>
      <c r="F209" s="3">
        <v>453</v>
      </c>
      <c r="G209" s="5">
        <v>12.3</v>
      </c>
      <c r="H209" s="3">
        <v>89</v>
      </c>
      <c r="I209" s="6">
        <v>133</v>
      </c>
      <c r="J209" s="7">
        <v>7.53</v>
      </c>
      <c r="K209" s="5">
        <v>3.3</v>
      </c>
      <c r="L209" s="7">
        <v>0.35</v>
      </c>
      <c r="M209" s="7">
        <v>0.1</v>
      </c>
      <c r="N209" s="5">
        <v>57.570500000000003</v>
      </c>
      <c r="O209" s="5">
        <v>0.37</v>
      </c>
      <c r="P209" s="6">
        <f t="shared" ref="P209:P231" si="4">+(O209+N209)/M209</f>
        <v>579.40499999999997</v>
      </c>
      <c r="Q209" s="3">
        <v>120</v>
      </c>
      <c r="R209" s="6">
        <v>1</v>
      </c>
      <c r="S209" s="6" t="s">
        <v>46</v>
      </c>
      <c r="T209" s="6">
        <v>2007</v>
      </c>
      <c r="U209"/>
      <c r="AP209" s="9"/>
      <c r="AQ209" s="9"/>
      <c r="AR209" s="76"/>
      <c r="AS209" s="76"/>
    </row>
    <row r="210" spans="1:45">
      <c r="A210" s="3">
        <v>2</v>
      </c>
      <c r="B210" s="4" t="s">
        <v>23</v>
      </c>
      <c r="C210" s="4" t="s">
        <v>21</v>
      </c>
      <c r="D210" s="65">
        <v>39084</v>
      </c>
      <c r="E210" s="5">
        <v>2.2999999999999998</v>
      </c>
      <c r="F210" s="3">
        <v>460</v>
      </c>
      <c r="G210" s="5">
        <v>12.1</v>
      </c>
      <c r="H210" s="3">
        <v>89</v>
      </c>
      <c r="I210" s="6">
        <v>0</v>
      </c>
      <c r="J210" s="7">
        <v>7.6</v>
      </c>
      <c r="K210" s="5">
        <v>1.6</v>
      </c>
      <c r="L210" s="7">
        <v>0.23</v>
      </c>
      <c r="M210" s="7">
        <v>7.0000000000000007E-2</v>
      </c>
      <c r="N210" s="5">
        <v>47.202600000000004</v>
      </c>
      <c r="O210" s="5">
        <v>0.19</v>
      </c>
      <c r="P210" s="6">
        <f t="shared" si="4"/>
        <v>677.03714285714284</v>
      </c>
      <c r="Q210" s="3">
        <v>120</v>
      </c>
      <c r="R210" s="6">
        <v>1</v>
      </c>
      <c r="S210" s="6" t="s">
        <v>46</v>
      </c>
      <c r="T210" s="6">
        <v>2007</v>
      </c>
      <c r="U210"/>
      <c r="AP210" s="9"/>
      <c r="AQ210" s="9"/>
      <c r="AR210" s="76"/>
      <c r="AS210" s="76"/>
    </row>
    <row r="211" spans="1:45">
      <c r="A211" s="3">
        <v>3</v>
      </c>
      <c r="B211" s="4" t="s">
        <v>24</v>
      </c>
      <c r="C211" s="4" t="s">
        <v>21</v>
      </c>
      <c r="D211" s="65">
        <v>39085</v>
      </c>
      <c r="E211" s="5">
        <v>2.6</v>
      </c>
      <c r="F211" s="3">
        <v>682</v>
      </c>
      <c r="G211" s="5">
        <v>11</v>
      </c>
      <c r="H211" s="3">
        <v>81</v>
      </c>
      <c r="I211" s="6">
        <v>0</v>
      </c>
      <c r="J211" s="7">
        <v>7.52</v>
      </c>
      <c r="K211" s="5">
        <v>1.9</v>
      </c>
      <c r="L211" s="7">
        <v>0.73</v>
      </c>
      <c r="M211" s="7">
        <v>0.24</v>
      </c>
      <c r="N211" s="5">
        <v>60.6965</v>
      </c>
      <c r="O211" s="5">
        <v>0.56000000000000005</v>
      </c>
      <c r="P211" s="6">
        <f t="shared" si="4"/>
        <v>255.23541666666668</v>
      </c>
      <c r="Q211" s="3">
        <v>120</v>
      </c>
      <c r="R211" s="6">
        <v>1</v>
      </c>
      <c r="S211" s="6" t="s">
        <v>46</v>
      </c>
      <c r="T211" s="6">
        <v>2007</v>
      </c>
      <c r="U211"/>
      <c r="AP211" s="9"/>
      <c r="AQ211" s="9"/>
      <c r="AR211" s="76"/>
      <c r="AS211" s="76"/>
    </row>
    <row r="212" spans="1:45">
      <c r="A212" s="3">
        <v>4</v>
      </c>
      <c r="B212" s="4" t="s">
        <v>25</v>
      </c>
      <c r="C212" s="4" t="s">
        <v>26</v>
      </c>
      <c r="D212" s="65">
        <v>39086</v>
      </c>
      <c r="E212" s="5">
        <v>4.5</v>
      </c>
      <c r="F212" s="3">
        <v>311</v>
      </c>
      <c r="G212" s="5">
        <v>11.4</v>
      </c>
      <c r="H212" s="3">
        <v>89</v>
      </c>
      <c r="I212" s="6">
        <v>33</v>
      </c>
      <c r="J212" s="7">
        <v>7.8</v>
      </c>
      <c r="K212" s="5">
        <v>1.6</v>
      </c>
      <c r="L212" s="7">
        <v>0.34</v>
      </c>
      <c r="M212" s="7">
        <v>0.1</v>
      </c>
      <c r="N212" s="5">
        <v>29.749099999999999</v>
      </c>
      <c r="O212" s="5">
        <v>0.37</v>
      </c>
      <c r="P212" s="6">
        <f t="shared" si="4"/>
        <v>301.19099999999997</v>
      </c>
      <c r="Q212" s="3">
        <v>120</v>
      </c>
      <c r="R212" s="6">
        <v>1</v>
      </c>
      <c r="S212" s="6" t="s">
        <v>46</v>
      </c>
      <c r="T212" s="6">
        <v>2007</v>
      </c>
      <c r="U212"/>
      <c r="AP212" s="9"/>
      <c r="AQ212" s="9"/>
      <c r="AR212" s="76"/>
      <c r="AS212" s="76"/>
    </row>
    <row r="213" spans="1:45">
      <c r="A213" s="3">
        <v>5</v>
      </c>
      <c r="B213" s="4" t="s">
        <v>27</v>
      </c>
      <c r="C213" s="4" t="s">
        <v>26</v>
      </c>
      <c r="D213" s="65">
        <v>39087</v>
      </c>
      <c r="E213" s="5">
        <v>3.2</v>
      </c>
      <c r="F213" s="3">
        <v>53</v>
      </c>
      <c r="G213" s="5">
        <v>12.5</v>
      </c>
      <c r="H213" s="3">
        <v>94</v>
      </c>
      <c r="I213" s="6">
        <v>33</v>
      </c>
      <c r="J213" s="7">
        <v>6.93</v>
      </c>
      <c r="K213" s="5">
        <v>14</v>
      </c>
      <c r="L213" s="7">
        <v>1.46</v>
      </c>
      <c r="M213" s="7">
        <v>0.57999999999999996</v>
      </c>
      <c r="N213" s="5">
        <v>18.4955</v>
      </c>
      <c r="O213" s="5">
        <v>1.85</v>
      </c>
      <c r="P213" s="6">
        <f t="shared" si="4"/>
        <v>35.078448275862073</v>
      </c>
      <c r="Q213" s="3">
        <v>36</v>
      </c>
      <c r="R213" s="6">
        <v>1</v>
      </c>
      <c r="S213" s="6" t="s">
        <v>46</v>
      </c>
      <c r="T213" s="6">
        <v>2007</v>
      </c>
      <c r="U213"/>
      <c r="AP213" s="9"/>
      <c r="AQ213" s="9"/>
      <c r="AR213" s="76"/>
      <c r="AS213" s="76"/>
    </row>
    <row r="214" spans="1:45">
      <c r="A214" s="3">
        <v>6</v>
      </c>
      <c r="B214" s="4" t="s">
        <v>28</v>
      </c>
      <c r="C214" s="4" t="s">
        <v>21</v>
      </c>
      <c r="D214" s="65">
        <v>39088</v>
      </c>
      <c r="E214" s="5">
        <v>5.0999999999999996</v>
      </c>
      <c r="F214" s="3">
        <v>452</v>
      </c>
      <c r="G214" s="5">
        <v>12.4</v>
      </c>
      <c r="H214" s="3">
        <v>98</v>
      </c>
      <c r="I214" s="6">
        <v>33</v>
      </c>
      <c r="J214" s="7">
        <v>7.78</v>
      </c>
      <c r="K214" s="5">
        <v>2.6</v>
      </c>
      <c r="L214" s="7">
        <v>0.55000000000000004</v>
      </c>
      <c r="M214" s="7">
        <v>0.34</v>
      </c>
      <c r="N214" s="5">
        <v>85.444000000000003</v>
      </c>
      <c r="O214" s="5">
        <v>0.37</v>
      </c>
      <c r="P214" s="6">
        <f t="shared" si="4"/>
        <v>252.39411764705883</v>
      </c>
      <c r="Q214" s="3">
        <v>120</v>
      </c>
      <c r="R214" s="6">
        <v>1</v>
      </c>
      <c r="S214" s="6" t="s">
        <v>46</v>
      </c>
      <c r="T214" s="6">
        <v>2007</v>
      </c>
      <c r="U214"/>
      <c r="AP214" s="9"/>
      <c r="AQ214" s="9"/>
      <c r="AR214" s="76"/>
      <c r="AS214" s="76"/>
    </row>
    <row r="215" spans="1:45">
      <c r="A215" s="3">
        <v>7</v>
      </c>
      <c r="B215" s="4" t="s">
        <v>29</v>
      </c>
      <c r="C215" s="4" t="s">
        <v>21</v>
      </c>
      <c r="D215" s="65">
        <v>39089</v>
      </c>
      <c r="E215" s="5">
        <v>3.7</v>
      </c>
      <c r="F215" s="3">
        <v>949</v>
      </c>
      <c r="G215" s="5">
        <v>7.25</v>
      </c>
      <c r="H215" s="3">
        <v>55</v>
      </c>
      <c r="I215" s="6">
        <v>0</v>
      </c>
      <c r="J215" s="7">
        <v>7.28</v>
      </c>
      <c r="K215" s="5">
        <v>6</v>
      </c>
      <c r="L215" s="7">
        <v>0.56999999999999995</v>
      </c>
      <c r="M215" s="7">
        <v>0.14000000000000001</v>
      </c>
      <c r="N215" s="5">
        <v>113.8385</v>
      </c>
      <c r="O215" s="5">
        <v>13.5</v>
      </c>
      <c r="P215" s="6">
        <f t="shared" si="4"/>
        <v>909.5607142857142</v>
      </c>
      <c r="Q215" s="3">
        <v>120</v>
      </c>
      <c r="R215" s="6">
        <v>1</v>
      </c>
      <c r="S215" s="6" t="s">
        <v>46</v>
      </c>
      <c r="T215" s="6">
        <v>2007</v>
      </c>
      <c r="U215"/>
      <c r="AP215" s="9"/>
      <c r="AQ215" s="9"/>
      <c r="AR215" s="76"/>
      <c r="AS215" s="76"/>
    </row>
    <row r="216" spans="1:45">
      <c r="A216" s="3">
        <v>8</v>
      </c>
      <c r="B216" s="4" t="s">
        <v>30</v>
      </c>
      <c r="C216" s="4" t="s">
        <v>26</v>
      </c>
      <c r="D216" s="65">
        <v>39090</v>
      </c>
      <c r="E216" s="5">
        <v>5.4</v>
      </c>
      <c r="F216" s="3">
        <v>262</v>
      </c>
      <c r="G216" s="5">
        <v>10.1</v>
      </c>
      <c r="H216" s="3">
        <v>80</v>
      </c>
      <c r="I216" s="6">
        <v>66</v>
      </c>
      <c r="J216" s="7">
        <v>7.54</v>
      </c>
      <c r="K216" s="5">
        <v>2.1</v>
      </c>
      <c r="L216" s="7">
        <v>0.51</v>
      </c>
      <c r="M216" s="7">
        <v>0.14000000000000001</v>
      </c>
      <c r="N216" s="5">
        <v>54.965499999999999</v>
      </c>
      <c r="O216" s="5">
        <v>0.74</v>
      </c>
      <c r="P216" s="6">
        <f t="shared" si="4"/>
        <v>397.89642857142854</v>
      </c>
      <c r="Q216" s="3">
        <v>120</v>
      </c>
      <c r="R216" s="6">
        <v>1</v>
      </c>
      <c r="S216" s="6" t="s">
        <v>46</v>
      </c>
      <c r="T216" s="6">
        <v>2007</v>
      </c>
      <c r="U216"/>
      <c r="AP216" s="9"/>
      <c r="AQ216" s="9"/>
      <c r="AR216" s="76"/>
      <c r="AS216" s="76"/>
    </row>
    <row r="217" spans="1:45">
      <c r="A217" s="3">
        <v>9</v>
      </c>
      <c r="B217" s="4" t="s">
        <v>31</v>
      </c>
      <c r="C217" s="4" t="s">
        <v>32</v>
      </c>
      <c r="D217" s="65">
        <v>39091</v>
      </c>
      <c r="E217" s="5">
        <v>7.4</v>
      </c>
      <c r="F217" s="3">
        <v>1254</v>
      </c>
      <c r="G217" s="5">
        <v>14.8</v>
      </c>
      <c r="H217" s="3">
        <v>123</v>
      </c>
      <c r="I217" s="6">
        <v>100</v>
      </c>
      <c r="J217" s="7">
        <v>7.24</v>
      </c>
      <c r="K217" s="5">
        <v>10.199999999999999</v>
      </c>
      <c r="L217" s="7">
        <v>2.2200000000000002</v>
      </c>
      <c r="M217" s="7">
        <v>3.08</v>
      </c>
      <c r="N217" s="5">
        <v>32.927199999999999</v>
      </c>
      <c r="O217" s="5">
        <v>0.56000000000000005</v>
      </c>
      <c r="P217" s="6">
        <f t="shared" si="4"/>
        <v>10.872467532467534</v>
      </c>
      <c r="Q217" s="3">
        <v>34</v>
      </c>
      <c r="R217" s="6">
        <v>1</v>
      </c>
      <c r="S217" s="6" t="s">
        <v>46</v>
      </c>
      <c r="T217" s="6">
        <v>2007</v>
      </c>
      <c r="U217"/>
      <c r="AP217" s="9"/>
      <c r="AQ217" s="9"/>
      <c r="AR217" s="76"/>
      <c r="AS217" s="76"/>
    </row>
    <row r="218" spans="1:45">
      <c r="A218" s="3">
        <v>10</v>
      </c>
      <c r="B218" s="4" t="s">
        <v>33</v>
      </c>
      <c r="C218" s="4" t="s">
        <v>32</v>
      </c>
      <c r="D218" s="65">
        <v>39092</v>
      </c>
      <c r="E218" s="5">
        <v>5.3</v>
      </c>
      <c r="F218" s="3">
        <v>1673</v>
      </c>
      <c r="G218" s="5">
        <v>12.3</v>
      </c>
      <c r="H218" s="3">
        <v>97</v>
      </c>
      <c r="I218" s="6">
        <v>0</v>
      </c>
      <c r="J218" s="7">
        <v>7.43</v>
      </c>
      <c r="K218" s="5">
        <v>14</v>
      </c>
      <c r="L218" s="7">
        <v>1.05</v>
      </c>
      <c r="M218" s="7">
        <v>0.81</v>
      </c>
      <c r="N218" s="5">
        <v>38.345599999999997</v>
      </c>
      <c r="O218" s="5">
        <v>1.3</v>
      </c>
      <c r="P218" s="6">
        <f t="shared" si="4"/>
        <v>48.945185185185174</v>
      </c>
      <c r="Q218" s="3">
        <v>44</v>
      </c>
      <c r="R218" s="6">
        <v>1</v>
      </c>
      <c r="S218" s="6" t="s">
        <v>46</v>
      </c>
      <c r="T218" s="6">
        <v>2007</v>
      </c>
      <c r="U218"/>
      <c r="AP218" s="9"/>
      <c r="AQ218" s="9"/>
      <c r="AR218" s="76"/>
      <c r="AS218" s="76"/>
    </row>
    <row r="219" spans="1:45">
      <c r="A219" s="3">
        <v>11</v>
      </c>
      <c r="B219" s="4" t="s">
        <v>34</v>
      </c>
      <c r="C219" s="4" t="s">
        <v>26</v>
      </c>
      <c r="D219" s="65">
        <v>39093</v>
      </c>
      <c r="E219" s="5">
        <v>5.8</v>
      </c>
      <c r="F219" s="3">
        <v>224</v>
      </c>
      <c r="G219" s="5">
        <v>8.56</v>
      </c>
      <c r="H219" s="3">
        <v>69</v>
      </c>
      <c r="I219" s="6">
        <v>0</v>
      </c>
      <c r="J219" s="7">
        <v>7.38</v>
      </c>
      <c r="K219" s="5">
        <v>0.9</v>
      </c>
      <c r="L219" s="7">
        <v>0.24</v>
      </c>
      <c r="M219" s="7">
        <v>0.19</v>
      </c>
      <c r="N219" s="5">
        <v>26.935700000000001</v>
      </c>
      <c r="O219" s="5">
        <v>1.3</v>
      </c>
      <c r="P219" s="6">
        <f t="shared" si="4"/>
        <v>148.60894736842107</v>
      </c>
      <c r="Q219" s="3">
        <v>120</v>
      </c>
      <c r="R219" s="6">
        <v>1</v>
      </c>
      <c r="S219" s="6" t="s">
        <v>46</v>
      </c>
      <c r="T219" s="6">
        <v>2007</v>
      </c>
      <c r="U219"/>
      <c r="AP219" s="9"/>
      <c r="AQ219" s="9"/>
      <c r="AR219" s="76"/>
      <c r="AS219" s="76"/>
    </row>
    <row r="220" spans="1:45">
      <c r="A220" s="3">
        <v>12</v>
      </c>
      <c r="B220" s="4" t="s">
        <v>35</v>
      </c>
      <c r="C220" s="4" t="s">
        <v>26</v>
      </c>
      <c r="D220" s="65">
        <v>39094</v>
      </c>
      <c r="E220" s="5">
        <v>5.8</v>
      </c>
      <c r="F220" s="3">
        <v>227</v>
      </c>
      <c r="G220" s="5">
        <v>12.4</v>
      </c>
      <c r="H220" s="3">
        <v>100</v>
      </c>
      <c r="I220" s="6">
        <v>0</v>
      </c>
      <c r="J220" s="7">
        <v>7.8</v>
      </c>
      <c r="K220" s="5">
        <v>1.3</v>
      </c>
      <c r="L220" s="7">
        <v>0.26</v>
      </c>
      <c r="M220" s="7">
        <v>0.24</v>
      </c>
      <c r="N220" s="5">
        <v>5.0015999999999998</v>
      </c>
      <c r="O220" s="5">
        <v>0.19</v>
      </c>
      <c r="P220" s="6">
        <f t="shared" si="4"/>
        <v>21.631666666666668</v>
      </c>
      <c r="Q220" s="3">
        <v>120</v>
      </c>
      <c r="R220" s="6">
        <v>1</v>
      </c>
      <c r="S220" s="6" t="s">
        <v>46</v>
      </c>
      <c r="T220" s="6">
        <v>2007</v>
      </c>
      <c r="U220"/>
      <c r="AP220" s="9"/>
      <c r="AQ220" s="9"/>
      <c r="AR220" s="76"/>
      <c r="AS220" s="76"/>
    </row>
    <row r="221" spans="1:45">
      <c r="A221" s="3">
        <v>13</v>
      </c>
      <c r="B221" s="4" t="s">
        <v>36</v>
      </c>
      <c r="C221" s="4" t="s">
        <v>32</v>
      </c>
      <c r="D221" s="65">
        <v>39095</v>
      </c>
      <c r="E221" s="5">
        <v>5.3</v>
      </c>
      <c r="F221" s="3">
        <v>910</v>
      </c>
      <c r="G221" s="5">
        <v>14.2</v>
      </c>
      <c r="H221" s="3">
        <v>113</v>
      </c>
      <c r="I221" s="6">
        <v>66</v>
      </c>
      <c r="J221" s="7">
        <v>8.02</v>
      </c>
      <c r="K221" s="5">
        <v>7</v>
      </c>
      <c r="L221" s="7">
        <v>1.52</v>
      </c>
      <c r="M221" s="7">
        <v>0.53</v>
      </c>
      <c r="N221" s="5">
        <v>18.756</v>
      </c>
      <c r="O221" s="5">
        <v>1.58</v>
      </c>
      <c r="P221" s="6">
        <f t="shared" si="4"/>
        <v>38.369811320754714</v>
      </c>
      <c r="Q221" s="3">
        <v>45</v>
      </c>
      <c r="R221" s="6">
        <v>1</v>
      </c>
      <c r="S221" s="6" t="s">
        <v>46</v>
      </c>
      <c r="T221" s="6">
        <v>2007</v>
      </c>
      <c r="U221"/>
      <c r="AP221" s="9"/>
      <c r="AQ221" s="9"/>
      <c r="AR221" s="76"/>
      <c r="AS221" s="76"/>
    </row>
    <row r="222" spans="1:45">
      <c r="A222" s="3">
        <v>14</v>
      </c>
      <c r="B222" s="4" t="s">
        <v>37</v>
      </c>
      <c r="C222" s="4" t="s">
        <v>32</v>
      </c>
      <c r="D222" s="65">
        <v>39096</v>
      </c>
      <c r="E222" s="5">
        <v>6.8</v>
      </c>
      <c r="F222" s="3">
        <v>738</v>
      </c>
      <c r="G222" s="5">
        <v>14.2</v>
      </c>
      <c r="H222" s="3">
        <v>117</v>
      </c>
      <c r="I222" s="6">
        <v>0</v>
      </c>
      <c r="J222" s="7">
        <v>7.8</v>
      </c>
      <c r="K222" s="5">
        <v>5.2</v>
      </c>
      <c r="L222" s="7">
        <v>1.67</v>
      </c>
      <c r="M222" s="7">
        <v>0.87</v>
      </c>
      <c r="N222" s="5">
        <v>36.3658</v>
      </c>
      <c r="O222" s="5">
        <v>0.74</v>
      </c>
      <c r="P222" s="6">
        <f t="shared" si="4"/>
        <v>42.65034482758621</v>
      </c>
      <c r="Q222" s="3">
        <v>36</v>
      </c>
      <c r="R222" s="6">
        <v>1</v>
      </c>
      <c r="S222" s="6" t="s">
        <v>46</v>
      </c>
      <c r="T222" s="6">
        <v>2007</v>
      </c>
      <c r="U222"/>
      <c r="AP222" s="9"/>
      <c r="AQ222" s="9"/>
      <c r="AR222" s="76"/>
      <c r="AS222" s="76"/>
    </row>
    <row r="223" spans="1:45">
      <c r="A223" s="3">
        <v>15</v>
      </c>
      <c r="B223" s="4" t="s">
        <v>38</v>
      </c>
      <c r="C223" s="4" t="s">
        <v>21</v>
      </c>
      <c r="D223" s="65">
        <v>39097</v>
      </c>
      <c r="E223" s="5">
        <v>4.3</v>
      </c>
      <c r="F223" s="3">
        <v>750</v>
      </c>
      <c r="G223" s="5">
        <v>11.6</v>
      </c>
      <c r="H223" s="3">
        <v>90</v>
      </c>
      <c r="I223" s="6">
        <v>33</v>
      </c>
      <c r="J223" s="7">
        <v>7.57</v>
      </c>
      <c r="K223" s="5">
        <v>1.6</v>
      </c>
      <c r="L223" s="7">
        <v>0.27</v>
      </c>
      <c r="M223" s="7">
        <v>0.14000000000000001</v>
      </c>
      <c r="N223" s="5">
        <v>52.464700000000001</v>
      </c>
      <c r="O223" s="5">
        <v>1.58</v>
      </c>
      <c r="P223" s="6">
        <f t="shared" si="4"/>
        <v>386.03357142857141</v>
      </c>
      <c r="Q223" s="3">
        <v>120</v>
      </c>
      <c r="R223" s="6">
        <v>1</v>
      </c>
      <c r="S223" s="6" t="s">
        <v>46</v>
      </c>
      <c r="T223" s="6">
        <v>2007</v>
      </c>
      <c r="U223"/>
      <c r="AP223" s="9"/>
      <c r="AQ223" s="9"/>
      <c r="AR223" s="76"/>
      <c r="AS223" s="76"/>
    </row>
    <row r="224" spans="1:45">
      <c r="A224" s="3">
        <v>16</v>
      </c>
      <c r="B224" s="4" t="s">
        <v>39</v>
      </c>
      <c r="C224" s="4" t="s">
        <v>26</v>
      </c>
      <c r="D224" s="65">
        <v>39098</v>
      </c>
      <c r="E224" s="5">
        <v>4.8</v>
      </c>
      <c r="F224" s="3">
        <v>676</v>
      </c>
      <c r="G224" s="5">
        <v>14.5</v>
      </c>
      <c r="H224" s="3">
        <v>114</v>
      </c>
      <c r="I224" s="6">
        <v>0</v>
      </c>
      <c r="J224" s="7">
        <v>8.1300000000000008</v>
      </c>
      <c r="K224" s="5">
        <v>3</v>
      </c>
      <c r="L224" s="7">
        <v>1.22</v>
      </c>
      <c r="M224" s="7">
        <v>0.28999999999999998</v>
      </c>
      <c r="N224" s="5">
        <v>26.935700000000001</v>
      </c>
      <c r="O224" s="5">
        <v>0.74</v>
      </c>
      <c r="P224" s="6">
        <f t="shared" si="4"/>
        <v>95.433448275862077</v>
      </c>
      <c r="Q224" s="3">
        <v>60</v>
      </c>
      <c r="R224" s="6">
        <v>1</v>
      </c>
      <c r="S224" s="6" t="s">
        <v>46</v>
      </c>
      <c r="T224" s="6">
        <v>2007</v>
      </c>
      <c r="U224"/>
      <c r="AP224" s="9"/>
      <c r="AQ224" s="9"/>
      <c r="AR224" s="76"/>
      <c r="AS224" s="76"/>
    </row>
    <row r="225" spans="1:45">
      <c r="A225" s="3">
        <v>17</v>
      </c>
      <c r="B225" s="4" t="s">
        <v>40</v>
      </c>
      <c r="C225" s="4" t="s">
        <v>26</v>
      </c>
      <c r="D225" s="65">
        <v>39099</v>
      </c>
      <c r="E225" s="5">
        <v>5.2</v>
      </c>
      <c r="F225" s="3">
        <v>387</v>
      </c>
      <c r="G225" s="5">
        <v>15.5</v>
      </c>
      <c r="H225" s="3">
        <v>123</v>
      </c>
      <c r="I225" s="6">
        <v>0</v>
      </c>
      <c r="J225" s="7">
        <v>7.9</v>
      </c>
      <c r="K225" s="5">
        <v>2.1</v>
      </c>
      <c r="L225" s="7">
        <v>0.36</v>
      </c>
      <c r="M225" s="7">
        <v>0.1</v>
      </c>
      <c r="N225" s="5">
        <v>12.243500000000001</v>
      </c>
      <c r="O225" s="5">
        <v>0.6</v>
      </c>
      <c r="P225" s="6">
        <f t="shared" si="4"/>
        <v>128.435</v>
      </c>
      <c r="Q225" s="3">
        <v>120</v>
      </c>
      <c r="R225" s="6">
        <v>1</v>
      </c>
      <c r="S225" s="6" t="s">
        <v>46</v>
      </c>
      <c r="T225" s="6">
        <v>2007</v>
      </c>
      <c r="U225"/>
      <c r="AP225" s="9"/>
      <c r="AQ225" s="9"/>
      <c r="AR225" s="76"/>
      <c r="AS225" s="76"/>
    </row>
    <row r="226" spans="1:45">
      <c r="A226" s="3">
        <v>18</v>
      </c>
      <c r="B226" s="4" t="s">
        <v>41</v>
      </c>
      <c r="C226" s="4" t="s">
        <v>21</v>
      </c>
      <c r="D226" s="65">
        <v>39100</v>
      </c>
      <c r="E226" s="5">
        <v>6.3</v>
      </c>
      <c r="F226" s="3">
        <v>800</v>
      </c>
      <c r="G226" s="5">
        <v>12.9</v>
      </c>
      <c r="H226" s="3">
        <v>105</v>
      </c>
      <c r="I226" s="6">
        <v>0</v>
      </c>
      <c r="J226" s="7">
        <v>7.94</v>
      </c>
      <c r="K226" s="5">
        <v>8</v>
      </c>
      <c r="L226" s="7">
        <v>1.56</v>
      </c>
      <c r="M226" s="7">
        <v>0.48</v>
      </c>
      <c r="N226" s="5">
        <v>37.095199999999998</v>
      </c>
      <c r="O226" s="5">
        <v>1.02</v>
      </c>
      <c r="P226" s="6">
        <f t="shared" si="4"/>
        <v>79.406666666666666</v>
      </c>
      <c r="Q226" s="3">
        <v>60</v>
      </c>
      <c r="R226" s="6">
        <v>1</v>
      </c>
      <c r="S226" s="6" t="s">
        <v>46</v>
      </c>
      <c r="T226" s="6">
        <v>2007</v>
      </c>
      <c r="U226"/>
      <c r="AP226" s="9"/>
      <c r="AQ226" s="9"/>
      <c r="AR226" s="76"/>
      <c r="AS226" s="76"/>
    </row>
    <row r="227" spans="1:45">
      <c r="A227" s="3">
        <v>19</v>
      </c>
      <c r="B227" s="4" t="s">
        <v>42</v>
      </c>
      <c r="C227" s="4" t="s">
        <v>32</v>
      </c>
      <c r="D227" s="65">
        <v>39101</v>
      </c>
      <c r="E227" s="5">
        <v>6.3</v>
      </c>
      <c r="F227" s="3">
        <v>618</v>
      </c>
      <c r="G227" s="5">
        <v>14.6</v>
      </c>
      <c r="H227" s="3">
        <v>119</v>
      </c>
      <c r="I227" s="6">
        <v>33</v>
      </c>
      <c r="J227" s="7">
        <v>7.78</v>
      </c>
      <c r="K227" s="5">
        <v>4.8</v>
      </c>
      <c r="L227" s="7">
        <v>1.65</v>
      </c>
      <c r="M227" s="7">
        <v>0.82</v>
      </c>
      <c r="N227" s="5">
        <v>52.621000000000002</v>
      </c>
      <c r="O227" s="5">
        <v>1.02</v>
      </c>
      <c r="P227" s="6">
        <f t="shared" si="4"/>
        <v>65.415853658536591</v>
      </c>
      <c r="Q227" s="3">
        <v>62</v>
      </c>
      <c r="R227" s="6">
        <v>1</v>
      </c>
      <c r="S227" s="6" t="s">
        <v>46</v>
      </c>
      <c r="T227" s="6">
        <v>2007</v>
      </c>
      <c r="U227"/>
      <c r="AP227" s="9"/>
      <c r="AQ227" s="9"/>
      <c r="AR227" s="76"/>
      <c r="AS227" s="76"/>
    </row>
    <row r="228" spans="1:45">
      <c r="A228" s="3">
        <v>20</v>
      </c>
      <c r="B228" s="4" t="s">
        <v>43</v>
      </c>
      <c r="C228" s="4" t="s">
        <v>26</v>
      </c>
      <c r="D228" s="65">
        <v>39102</v>
      </c>
      <c r="E228" s="5">
        <v>5.5</v>
      </c>
      <c r="F228" s="3">
        <v>368</v>
      </c>
      <c r="G228" s="5">
        <v>12.4</v>
      </c>
      <c r="H228" s="3">
        <v>98</v>
      </c>
      <c r="I228" s="6">
        <v>0</v>
      </c>
      <c r="J228" s="7">
        <v>7.66</v>
      </c>
      <c r="K228" s="5">
        <v>3.5</v>
      </c>
      <c r="L228" s="7">
        <v>0.53</v>
      </c>
      <c r="M228" s="7">
        <v>0.14000000000000001</v>
      </c>
      <c r="N228" s="5">
        <v>45.691699999999997</v>
      </c>
      <c r="O228" s="5">
        <v>0.6</v>
      </c>
      <c r="P228" s="6">
        <f t="shared" si="4"/>
        <v>330.65499999999997</v>
      </c>
      <c r="Q228" s="3">
        <v>120</v>
      </c>
      <c r="R228" s="6">
        <v>1</v>
      </c>
      <c r="S228" s="6" t="s">
        <v>46</v>
      </c>
      <c r="T228" s="6">
        <v>2007</v>
      </c>
      <c r="U228"/>
      <c r="AP228" s="9"/>
      <c r="AQ228" s="9"/>
      <c r="AR228" s="76"/>
      <c r="AS228" s="76"/>
    </row>
    <row r="229" spans="1:45">
      <c r="A229" s="3">
        <v>21</v>
      </c>
      <c r="B229" s="4" t="s">
        <v>44</v>
      </c>
      <c r="C229" s="4" t="s">
        <v>21</v>
      </c>
      <c r="D229" s="65">
        <v>39103</v>
      </c>
      <c r="E229" s="5">
        <v>6.1</v>
      </c>
      <c r="F229" s="3">
        <v>259</v>
      </c>
      <c r="G229" s="5">
        <v>8.83</v>
      </c>
      <c r="H229" s="3">
        <v>71</v>
      </c>
      <c r="I229" s="6">
        <v>0</v>
      </c>
      <c r="J229" s="7">
        <v>6.87</v>
      </c>
      <c r="K229" s="5">
        <v>3.2</v>
      </c>
      <c r="L229" s="7">
        <v>0.6</v>
      </c>
      <c r="M229" s="7">
        <v>0.1</v>
      </c>
      <c r="N229" s="5">
        <v>23.236599999999999</v>
      </c>
      <c r="O229" s="5">
        <v>1.1599999999999999</v>
      </c>
      <c r="P229" s="6">
        <f t="shared" si="4"/>
        <v>243.96599999999998</v>
      </c>
      <c r="Q229" s="3">
        <v>120</v>
      </c>
      <c r="R229" s="6">
        <v>1</v>
      </c>
      <c r="S229" s="6" t="s">
        <v>46</v>
      </c>
      <c r="T229" s="6">
        <v>2007</v>
      </c>
      <c r="U229"/>
      <c r="AP229" s="9"/>
      <c r="AQ229" s="9"/>
      <c r="AR229" s="76"/>
      <c r="AS229" s="76"/>
    </row>
    <row r="230" spans="1:45">
      <c r="A230" s="3">
        <v>22</v>
      </c>
      <c r="B230" s="4" t="s">
        <v>45</v>
      </c>
      <c r="C230" s="4" t="s">
        <v>21</v>
      </c>
      <c r="D230" s="65">
        <v>39104</v>
      </c>
      <c r="E230" s="5">
        <v>7.4</v>
      </c>
      <c r="F230" s="3">
        <v>540</v>
      </c>
      <c r="G230" s="5">
        <v>10.6</v>
      </c>
      <c r="H230" s="3">
        <v>88</v>
      </c>
      <c r="I230" s="3">
        <v>233</v>
      </c>
      <c r="J230" s="7">
        <v>7.38</v>
      </c>
      <c r="K230" s="5">
        <v>2.9</v>
      </c>
      <c r="L230" s="7">
        <v>0.32</v>
      </c>
      <c r="M230" s="7">
        <v>0.14000000000000001</v>
      </c>
      <c r="N230" s="5">
        <v>90.445599999999999</v>
      </c>
      <c r="O230" s="5">
        <v>0.6</v>
      </c>
      <c r="P230" s="6">
        <f t="shared" si="4"/>
        <v>650.32571428571418</v>
      </c>
      <c r="Q230" s="3">
        <v>120</v>
      </c>
      <c r="R230" s="6">
        <v>1</v>
      </c>
      <c r="S230" s="6" t="s">
        <v>46</v>
      </c>
      <c r="T230" s="6">
        <v>2007</v>
      </c>
      <c r="U230"/>
      <c r="AP230" s="9"/>
      <c r="AQ230" s="9"/>
      <c r="AR230" s="76"/>
      <c r="AS230" s="76"/>
    </row>
    <row r="231" spans="1:45">
      <c r="A231" s="3">
        <v>23</v>
      </c>
      <c r="B231" s="4" t="s">
        <v>42</v>
      </c>
      <c r="C231" s="4" t="s">
        <v>32</v>
      </c>
      <c r="D231" s="65">
        <v>39105</v>
      </c>
      <c r="E231" s="5">
        <v>4.9000000000000004</v>
      </c>
      <c r="F231" s="3">
        <v>665</v>
      </c>
      <c r="G231" s="5">
        <v>13.5</v>
      </c>
      <c r="H231" s="3">
        <v>106</v>
      </c>
      <c r="I231" s="3">
        <v>33</v>
      </c>
      <c r="J231" s="7">
        <v>7.8</v>
      </c>
      <c r="K231" s="5">
        <v>8.8000000000000007</v>
      </c>
      <c r="L231" s="7">
        <v>0.57999999999999996</v>
      </c>
      <c r="M231" s="7">
        <v>0.96</v>
      </c>
      <c r="N231" s="5">
        <v>31.207899999999999</v>
      </c>
      <c r="O231" s="5">
        <v>0.74</v>
      </c>
      <c r="P231" s="6">
        <f t="shared" si="4"/>
        <v>33.279062499999995</v>
      </c>
      <c r="Q231" s="3">
        <v>52</v>
      </c>
      <c r="R231" s="6">
        <v>1</v>
      </c>
      <c r="S231" s="6" t="s">
        <v>46</v>
      </c>
      <c r="T231" s="6">
        <v>2007</v>
      </c>
      <c r="U231"/>
      <c r="AP231" s="9"/>
      <c r="AQ231" s="9"/>
      <c r="AR231" s="76"/>
      <c r="AS231" s="76"/>
    </row>
    <row r="232" spans="1:45">
      <c r="A232" s="3">
        <v>1</v>
      </c>
      <c r="B232" s="4" t="s">
        <v>20</v>
      </c>
      <c r="C232" s="4" t="s">
        <v>21</v>
      </c>
      <c r="D232" s="65">
        <v>39173</v>
      </c>
      <c r="E232" s="3">
        <v>20.5</v>
      </c>
      <c r="F232" s="3">
        <v>532</v>
      </c>
      <c r="G232" s="7">
        <v>7.44</v>
      </c>
      <c r="H232" s="3">
        <v>83</v>
      </c>
      <c r="I232" s="3">
        <v>0</v>
      </c>
      <c r="J232" s="3">
        <v>7.6</v>
      </c>
      <c r="K232" s="5">
        <v>2.9333333333336022</v>
      </c>
      <c r="L232" s="7">
        <v>0.6877040533333334</v>
      </c>
      <c r="M232" s="7">
        <v>0.46800000000000003</v>
      </c>
      <c r="N232" s="5">
        <v>222.94238999999999</v>
      </c>
      <c r="O232" s="5">
        <v>4.7952000000000004</v>
      </c>
      <c r="P232" s="6">
        <v>486.61878205128198</v>
      </c>
      <c r="Q232" s="3">
        <v>120</v>
      </c>
      <c r="R232" s="6">
        <v>4</v>
      </c>
      <c r="S232" s="6" t="s">
        <v>47</v>
      </c>
      <c r="T232" s="6">
        <v>2007</v>
      </c>
      <c r="U232"/>
      <c r="AP232" s="9"/>
      <c r="AQ232" s="9"/>
      <c r="AR232" s="76"/>
      <c r="AS232" s="76"/>
    </row>
    <row r="233" spans="1:45">
      <c r="A233" s="3">
        <v>2</v>
      </c>
      <c r="B233" s="4" t="s">
        <v>23</v>
      </c>
      <c r="C233" s="4" t="s">
        <v>21</v>
      </c>
      <c r="D233" s="65">
        <v>39174</v>
      </c>
      <c r="E233" s="3">
        <v>18.8</v>
      </c>
      <c r="F233" s="3">
        <v>470</v>
      </c>
      <c r="G233" s="7">
        <v>8.3000000000000007</v>
      </c>
      <c r="H233" s="3">
        <v>90</v>
      </c>
      <c r="I233" s="3">
        <v>66</v>
      </c>
      <c r="J233" s="3">
        <v>7.66</v>
      </c>
      <c r="K233" s="5">
        <v>4.000000000000151</v>
      </c>
      <c r="L233" s="7">
        <v>0.40475570666666671</v>
      </c>
      <c r="M233" s="7">
        <v>0.28079999999999999</v>
      </c>
      <c r="N233" s="5">
        <v>68.88882000000001</v>
      </c>
      <c r="O233" s="5">
        <v>0.93240000000000012</v>
      </c>
      <c r="P233" s="6">
        <v>248.65106837606842</v>
      </c>
      <c r="Q233" s="3">
        <v>120</v>
      </c>
      <c r="R233" s="6">
        <v>4</v>
      </c>
      <c r="S233" s="6" t="s">
        <v>47</v>
      </c>
      <c r="T233" s="6">
        <v>2007</v>
      </c>
      <c r="U233"/>
      <c r="AP233" s="9"/>
      <c r="AQ233" s="9"/>
      <c r="AR233" s="76"/>
      <c r="AS233" s="76"/>
    </row>
    <row r="234" spans="1:45">
      <c r="A234" s="3">
        <v>3</v>
      </c>
      <c r="B234" s="4" t="s">
        <v>24</v>
      </c>
      <c r="C234" s="4" t="s">
        <v>21</v>
      </c>
      <c r="D234" s="65">
        <v>39175</v>
      </c>
      <c r="E234" s="3">
        <v>19.7</v>
      </c>
      <c r="F234" s="3">
        <v>679</v>
      </c>
      <c r="G234" s="7">
        <v>7.6</v>
      </c>
      <c r="H234" s="3">
        <v>83</v>
      </c>
      <c r="I234" s="3">
        <v>33</v>
      </c>
      <c r="J234" s="3">
        <v>7.5</v>
      </c>
      <c r="K234" s="5">
        <v>4.1509433962259576</v>
      </c>
      <c r="L234" s="7">
        <v>0.83850290566037733</v>
      </c>
      <c r="M234" s="7">
        <v>0.46800000000000003</v>
      </c>
      <c r="N234" s="5">
        <v>172.60056</v>
      </c>
      <c r="O234" s="5">
        <v>0.79920000000000013</v>
      </c>
      <c r="P234" s="6">
        <v>370.51230769230773</v>
      </c>
      <c r="Q234" s="3">
        <v>120</v>
      </c>
      <c r="R234" s="6">
        <v>4</v>
      </c>
      <c r="S234" s="6" t="s">
        <v>47</v>
      </c>
      <c r="T234" s="6">
        <v>2007</v>
      </c>
      <c r="U234"/>
      <c r="AP234" s="9"/>
      <c r="AQ234" s="9"/>
      <c r="AR234" s="76"/>
      <c r="AS234" s="76"/>
    </row>
    <row r="235" spans="1:45">
      <c r="A235" s="3">
        <v>4</v>
      </c>
      <c r="B235" s="4" t="s">
        <v>25</v>
      </c>
      <c r="C235" s="4" t="s">
        <v>26</v>
      </c>
      <c r="D235" s="65">
        <v>39176</v>
      </c>
      <c r="E235" s="3">
        <v>21.5</v>
      </c>
      <c r="F235" s="3">
        <v>225</v>
      </c>
      <c r="G235" s="5">
        <v>13.4</v>
      </c>
      <c r="H235" s="3">
        <v>152</v>
      </c>
      <c r="I235" s="3">
        <v>0</v>
      </c>
      <c r="J235" s="3">
        <v>7.97</v>
      </c>
      <c r="K235" s="5">
        <v>0.69999999999925677</v>
      </c>
      <c r="L235" s="7">
        <v>0.15035596000000001</v>
      </c>
      <c r="M235" s="7">
        <v>0.18720000000000001</v>
      </c>
      <c r="N235" s="5">
        <v>3.2804199999999999</v>
      </c>
      <c r="O235" s="5">
        <v>0.99900000000000011</v>
      </c>
      <c r="P235" s="6">
        <v>22.860149572649572</v>
      </c>
      <c r="Q235" s="3">
        <v>120</v>
      </c>
      <c r="R235" s="6">
        <v>4</v>
      </c>
      <c r="S235" s="6" t="s">
        <v>47</v>
      </c>
      <c r="T235" s="6">
        <v>2007</v>
      </c>
      <c r="U235"/>
      <c r="AP235" s="9"/>
      <c r="AQ235" s="9"/>
      <c r="AR235" s="76"/>
      <c r="AS235" s="76"/>
    </row>
    <row r="236" spans="1:45">
      <c r="A236" s="3">
        <v>5</v>
      </c>
      <c r="B236" s="4" t="s">
        <v>27</v>
      </c>
      <c r="C236" s="4" t="s">
        <v>26</v>
      </c>
      <c r="D236" s="65">
        <v>39177</v>
      </c>
      <c r="E236" s="3">
        <v>20.3</v>
      </c>
      <c r="F236" s="3">
        <v>54</v>
      </c>
      <c r="G236" s="7">
        <v>8.35</v>
      </c>
      <c r="H236" s="3">
        <v>92</v>
      </c>
      <c r="I236" s="3">
        <v>166</v>
      </c>
      <c r="J236" s="3">
        <v>6.73</v>
      </c>
      <c r="K236" s="5">
        <v>15.454545454545773</v>
      </c>
      <c r="L236" s="7">
        <v>1.2587337272727275</v>
      </c>
      <c r="M236" s="7">
        <v>0.37440000000000001</v>
      </c>
      <c r="N236" s="5">
        <v>5.4253099999999996</v>
      </c>
      <c r="O236" s="5">
        <v>1.2654000000000001</v>
      </c>
      <c r="P236" s="6">
        <v>17.870486111111109</v>
      </c>
      <c r="Q236" s="3">
        <v>36</v>
      </c>
      <c r="R236" s="6">
        <v>4</v>
      </c>
      <c r="S236" s="6" t="s">
        <v>47</v>
      </c>
      <c r="T236" s="6">
        <v>2007</v>
      </c>
      <c r="U236"/>
      <c r="AP236" s="9"/>
      <c r="AQ236" s="9"/>
      <c r="AR236" s="76"/>
      <c r="AS236" s="76"/>
    </row>
    <row r="237" spans="1:45">
      <c r="A237" s="3">
        <v>6</v>
      </c>
      <c r="B237" s="4" t="s">
        <v>28</v>
      </c>
      <c r="C237" s="4" t="s">
        <v>21</v>
      </c>
      <c r="D237" s="65">
        <v>39178</v>
      </c>
      <c r="E237" s="3">
        <v>20.2</v>
      </c>
      <c r="F237" s="3">
        <v>483</v>
      </c>
      <c r="G237" s="7">
        <v>9.19</v>
      </c>
      <c r="H237" s="3">
        <v>101</v>
      </c>
      <c r="I237" s="3">
        <v>166</v>
      </c>
      <c r="J237" s="3">
        <v>7.55</v>
      </c>
      <c r="K237" s="5">
        <v>1.7333333333340306</v>
      </c>
      <c r="L237" s="7">
        <v>0.43774519999999995</v>
      </c>
      <c r="M237" s="7">
        <v>0.46800000000000003</v>
      </c>
      <c r="N237" s="5">
        <v>39.491210000000002</v>
      </c>
      <c r="O237" s="5">
        <v>0.66600000000000004</v>
      </c>
      <c r="P237" s="6">
        <v>85.806004273504271</v>
      </c>
      <c r="Q237" s="3">
        <v>120</v>
      </c>
      <c r="R237" s="6">
        <v>4</v>
      </c>
      <c r="S237" s="6" t="s">
        <v>47</v>
      </c>
      <c r="T237" s="6">
        <v>2007</v>
      </c>
      <c r="U237"/>
      <c r="AP237" s="9"/>
      <c r="AQ237" s="9"/>
      <c r="AR237" s="76"/>
      <c r="AS237" s="76"/>
    </row>
    <row r="238" spans="1:45">
      <c r="A238" s="3">
        <v>7</v>
      </c>
      <c r="B238" s="4" t="s">
        <v>29</v>
      </c>
      <c r="C238" s="4" t="s">
        <v>21</v>
      </c>
      <c r="D238" s="65">
        <v>39179</v>
      </c>
      <c r="E238" s="3">
        <v>21.5</v>
      </c>
      <c r="F238" s="3">
        <v>903</v>
      </c>
      <c r="G238" s="7">
        <v>5.53</v>
      </c>
      <c r="H238" s="3">
        <v>63</v>
      </c>
      <c r="I238" s="3">
        <v>0</v>
      </c>
      <c r="J238" s="3">
        <v>7.54</v>
      </c>
      <c r="K238" s="5">
        <v>11.46341463414562</v>
      </c>
      <c r="L238" s="7">
        <v>0.72880165853658552</v>
      </c>
      <c r="M238" s="7">
        <v>0.23400000000000001</v>
      </c>
      <c r="N238" s="5">
        <v>61.318620000000003</v>
      </c>
      <c r="O238" s="5">
        <v>0.66600000000000004</v>
      </c>
      <c r="P238" s="6">
        <v>264.89153846153846</v>
      </c>
      <c r="Q238" s="3">
        <v>47</v>
      </c>
      <c r="R238" s="6">
        <v>4</v>
      </c>
      <c r="S238" s="6" t="s">
        <v>47</v>
      </c>
      <c r="T238" s="6">
        <v>2007</v>
      </c>
      <c r="U238"/>
      <c r="AP238" s="9"/>
      <c r="AQ238" s="9"/>
      <c r="AR238" s="76"/>
      <c r="AS238" s="76"/>
    </row>
    <row r="239" spans="1:45">
      <c r="A239" s="3">
        <v>8</v>
      </c>
      <c r="B239" s="4" t="s">
        <v>30</v>
      </c>
      <c r="C239" s="4" t="s">
        <v>26</v>
      </c>
      <c r="D239" s="65">
        <v>39180</v>
      </c>
      <c r="E239" s="3">
        <v>18.399999999999999</v>
      </c>
      <c r="F239" s="3">
        <v>286</v>
      </c>
      <c r="G239" s="7">
        <v>9.48</v>
      </c>
      <c r="H239" s="3">
        <v>101</v>
      </c>
      <c r="I239" s="3">
        <v>33</v>
      </c>
      <c r="J239" s="3">
        <v>7.88</v>
      </c>
      <c r="K239" s="5">
        <v>2.2666666666673052</v>
      </c>
      <c r="L239" s="7">
        <v>0.35907794666666665</v>
      </c>
      <c r="M239" s="7">
        <v>0.23400000000000001</v>
      </c>
      <c r="N239" s="5">
        <v>22.079750000000001</v>
      </c>
      <c r="O239" s="5">
        <v>0.66600000000000004</v>
      </c>
      <c r="P239" s="6">
        <v>97.20405982905983</v>
      </c>
      <c r="Q239" s="3">
        <v>120</v>
      </c>
      <c r="R239" s="6">
        <v>4</v>
      </c>
      <c r="S239" s="6" t="s">
        <v>47</v>
      </c>
      <c r="T239" s="6">
        <v>2007</v>
      </c>
      <c r="U239"/>
      <c r="AP239" s="9"/>
      <c r="AQ239" s="9"/>
      <c r="AR239" s="76"/>
      <c r="AS239" s="76"/>
    </row>
    <row r="240" spans="1:45">
      <c r="A240" s="3">
        <v>9</v>
      </c>
      <c r="B240" s="4" t="s">
        <v>31</v>
      </c>
      <c r="C240" s="4" t="s">
        <v>32</v>
      </c>
      <c r="D240" s="65">
        <v>39181</v>
      </c>
      <c r="E240" s="3">
        <v>22.6</v>
      </c>
      <c r="F240" s="3">
        <v>775</v>
      </c>
      <c r="G240" s="5">
        <v>10.1</v>
      </c>
      <c r="H240" s="3">
        <v>117</v>
      </c>
      <c r="I240" s="3">
        <v>100</v>
      </c>
      <c r="J240" s="3">
        <v>7.34</v>
      </c>
      <c r="K240" s="5">
        <v>35.45454545454357</v>
      </c>
      <c r="L240" s="7">
        <v>2.3920266363636364</v>
      </c>
      <c r="M240" s="7">
        <v>1.7316</v>
      </c>
      <c r="N240" s="5">
        <v>24.350809999999999</v>
      </c>
      <c r="O240" s="5">
        <v>0.99900000000000011</v>
      </c>
      <c r="P240" s="6">
        <v>14.639529914529913</v>
      </c>
      <c r="Q240" s="3">
        <v>24</v>
      </c>
      <c r="R240" s="6">
        <v>4</v>
      </c>
      <c r="S240" s="6" t="s">
        <v>47</v>
      </c>
      <c r="T240" s="6">
        <v>2007</v>
      </c>
      <c r="U240"/>
      <c r="AP240" s="9"/>
      <c r="AQ240" s="9"/>
      <c r="AR240" s="76"/>
      <c r="AS240" s="76"/>
    </row>
    <row r="241" spans="1:45">
      <c r="A241" s="3">
        <v>10</v>
      </c>
      <c r="B241" s="4" t="s">
        <v>33</v>
      </c>
      <c r="C241" s="4" t="s">
        <v>32</v>
      </c>
      <c r="D241" s="65">
        <v>39182</v>
      </c>
      <c r="E241" s="3">
        <v>18.600000000000001</v>
      </c>
      <c r="F241" s="3">
        <v>385</v>
      </c>
      <c r="G241" s="5">
        <v>10.3</v>
      </c>
      <c r="H241" s="3">
        <v>110</v>
      </c>
      <c r="I241" s="3">
        <v>33</v>
      </c>
      <c r="J241" s="3">
        <v>7.6</v>
      </c>
      <c r="K241" s="5">
        <v>11.999999999999666</v>
      </c>
      <c r="L241" s="7">
        <v>0.77398426666666664</v>
      </c>
      <c r="M241" s="7">
        <v>0.56159999999999999</v>
      </c>
      <c r="N241" s="5">
        <v>11.98615</v>
      </c>
      <c r="O241" s="5">
        <v>0.19980000000000003</v>
      </c>
      <c r="P241" s="6">
        <v>21.698628917378919</v>
      </c>
      <c r="Q241" s="3">
        <v>36</v>
      </c>
      <c r="R241" s="6">
        <v>4</v>
      </c>
      <c r="S241" s="6" t="s">
        <v>47</v>
      </c>
      <c r="T241" s="6">
        <v>2007</v>
      </c>
      <c r="U241"/>
      <c r="AP241" s="9"/>
      <c r="AQ241" s="9"/>
      <c r="AR241" s="76"/>
      <c r="AS241" s="76"/>
    </row>
    <row r="242" spans="1:45">
      <c r="A242" s="3">
        <v>11</v>
      </c>
      <c r="B242" s="4" t="s">
        <v>34</v>
      </c>
      <c r="C242" s="4" t="s">
        <v>26</v>
      </c>
      <c r="D242" s="65">
        <v>39183</v>
      </c>
      <c r="E242" s="3">
        <v>22.4</v>
      </c>
      <c r="F242" s="3">
        <v>264</v>
      </c>
      <c r="G242" s="7">
        <v>9.64</v>
      </c>
      <c r="H242" s="3">
        <v>111</v>
      </c>
      <c r="I242" s="3">
        <v>66</v>
      </c>
      <c r="J242" s="3">
        <v>8.11</v>
      </c>
      <c r="K242" s="5">
        <v>1.4000000000002899</v>
      </c>
      <c r="L242" s="7">
        <v>0.18366266000000003</v>
      </c>
      <c r="M242" s="7">
        <v>0.28079999999999999</v>
      </c>
      <c r="N242" s="5">
        <v>0.75702000000000003</v>
      </c>
      <c r="O242" s="5">
        <v>0.59940000000000004</v>
      </c>
      <c r="P242" s="6">
        <v>4.8305555555555557</v>
      </c>
      <c r="Q242" s="3">
        <v>120</v>
      </c>
      <c r="R242" s="6">
        <v>4</v>
      </c>
      <c r="S242" s="6" t="s">
        <v>47</v>
      </c>
      <c r="T242" s="6">
        <v>2007</v>
      </c>
      <c r="U242"/>
      <c r="AP242" s="9"/>
      <c r="AQ242" s="9"/>
      <c r="AR242" s="76"/>
      <c r="AS242" s="76"/>
    </row>
    <row r="243" spans="1:45">
      <c r="A243" s="3">
        <v>12</v>
      </c>
      <c r="B243" s="4" t="s">
        <v>35</v>
      </c>
      <c r="C243" s="4" t="s">
        <v>26</v>
      </c>
      <c r="D243" s="65">
        <v>39184</v>
      </c>
      <c r="E243" s="3">
        <v>21.7</v>
      </c>
      <c r="F243" s="3">
        <v>234</v>
      </c>
      <c r="G243" s="5">
        <v>13.5</v>
      </c>
      <c r="H243" s="3">
        <v>154</v>
      </c>
      <c r="I243" s="3">
        <v>0</v>
      </c>
      <c r="J243" s="3">
        <v>8.4700000000000006</v>
      </c>
      <c r="K243" s="5">
        <v>1.9999999999997797</v>
      </c>
      <c r="L243" s="7">
        <v>0.19032400000000002</v>
      </c>
      <c r="M243" s="7">
        <v>0.23400000000000001</v>
      </c>
      <c r="N243" s="5">
        <v>0.88319000000000003</v>
      </c>
      <c r="O243" s="5">
        <v>0.59940000000000004</v>
      </c>
      <c r="P243" s="6">
        <v>6.3358547008547008</v>
      </c>
      <c r="Q243" s="3">
        <v>120</v>
      </c>
      <c r="R243" s="6">
        <v>4</v>
      </c>
      <c r="S243" s="6" t="s">
        <v>47</v>
      </c>
      <c r="T243" s="6">
        <v>2007</v>
      </c>
      <c r="U243"/>
      <c r="AP243" s="9"/>
      <c r="AQ243" s="9"/>
      <c r="AR243" s="76"/>
      <c r="AS243" s="76"/>
    </row>
    <row r="244" spans="1:45">
      <c r="A244" s="3">
        <v>13</v>
      </c>
      <c r="B244" s="4" t="s">
        <v>36</v>
      </c>
      <c r="C244" s="4" t="s">
        <v>32</v>
      </c>
      <c r="D244" s="65">
        <v>39185</v>
      </c>
      <c r="E244" s="3">
        <v>22.9</v>
      </c>
      <c r="F244" s="3">
        <v>590</v>
      </c>
      <c r="G244" s="7">
        <v>8.2200000000000006</v>
      </c>
      <c r="H244" s="3">
        <v>95</v>
      </c>
      <c r="I244" s="3">
        <v>0</v>
      </c>
      <c r="J244" s="3">
        <v>7.73</v>
      </c>
      <c r="K244" s="5">
        <v>17.027027027028151</v>
      </c>
      <c r="L244" s="7">
        <v>1.0930770270270271</v>
      </c>
      <c r="M244" s="7">
        <v>0.46800000000000003</v>
      </c>
      <c r="N244" s="5">
        <v>3.1542500000000002</v>
      </c>
      <c r="O244" s="5">
        <v>0.66600000000000004</v>
      </c>
      <c r="P244" s="6">
        <v>8.162927350427351</v>
      </c>
      <c r="Q244" s="3">
        <v>40</v>
      </c>
      <c r="R244" s="6">
        <v>4</v>
      </c>
      <c r="S244" s="6" t="s">
        <v>47</v>
      </c>
      <c r="T244" s="6">
        <v>2007</v>
      </c>
      <c r="U244"/>
      <c r="AP244" s="9"/>
      <c r="AQ244" s="9"/>
      <c r="AR244" s="76"/>
      <c r="AS244" s="76"/>
    </row>
    <row r="245" spans="1:45">
      <c r="A245" s="3">
        <v>14</v>
      </c>
      <c r="B245" s="4" t="s">
        <v>37</v>
      </c>
      <c r="C245" s="4" t="s">
        <v>32</v>
      </c>
      <c r="D245" s="65">
        <v>39186</v>
      </c>
      <c r="E245" s="3">
        <v>21.9</v>
      </c>
      <c r="F245" s="3">
        <v>635</v>
      </c>
      <c r="G245" s="7">
        <v>9.6199999999999992</v>
      </c>
      <c r="H245" s="3">
        <v>110</v>
      </c>
      <c r="I245" s="3">
        <v>0</v>
      </c>
      <c r="J245" s="3">
        <v>7.83</v>
      </c>
      <c r="K245" s="5">
        <v>7.4000000000005173</v>
      </c>
      <c r="L245" s="7">
        <v>1.2142671200000001</v>
      </c>
      <c r="M245" s="7">
        <v>0.56159999999999999</v>
      </c>
      <c r="N245" s="5">
        <v>18.546990000000001</v>
      </c>
      <c r="O245" s="5">
        <v>0.66600000000000004</v>
      </c>
      <c r="P245" s="6">
        <v>34.211164529914534</v>
      </c>
      <c r="Q245" s="3">
        <v>37</v>
      </c>
      <c r="R245" s="6">
        <v>4</v>
      </c>
      <c r="S245" s="6" t="s">
        <v>47</v>
      </c>
      <c r="T245" s="6">
        <v>2007</v>
      </c>
      <c r="U245"/>
      <c r="AP245" s="9"/>
      <c r="AQ245" s="9"/>
      <c r="AR245" s="76"/>
      <c r="AS245" s="76"/>
    </row>
    <row r="246" spans="1:45">
      <c r="A246" s="3">
        <v>15</v>
      </c>
      <c r="B246" s="4" t="s">
        <v>38</v>
      </c>
      <c r="C246" s="4" t="s">
        <v>21</v>
      </c>
      <c r="D246" s="65">
        <v>39187</v>
      </c>
      <c r="E246" s="3">
        <v>17.8</v>
      </c>
      <c r="F246" s="3">
        <v>742</v>
      </c>
      <c r="G246" s="7">
        <v>8.57</v>
      </c>
      <c r="H246" s="3">
        <v>90</v>
      </c>
      <c r="I246" s="3">
        <v>166</v>
      </c>
      <c r="J246" s="3">
        <v>7.73</v>
      </c>
      <c r="K246" s="5">
        <v>1.7333333333340306</v>
      </c>
      <c r="L246" s="7">
        <v>0.44535816000000006</v>
      </c>
      <c r="M246" s="7">
        <v>0.3276</v>
      </c>
      <c r="N246" s="5">
        <v>18.9255</v>
      </c>
      <c r="O246" s="5">
        <v>0.59940000000000004</v>
      </c>
      <c r="P246" s="6">
        <v>59.599816849816847</v>
      </c>
      <c r="Q246" s="3">
        <v>120</v>
      </c>
      <c r="R246" s="6">
        <v>4</v>
      </c>
      <c r="S246" s="6" t="s">
        <v>47</v>
      </c>
      <c r="T246" s="6">
        <v>2007</v>
      </c>
      <c r="U246"/>
      <c r="AP246" s="9"/>
      <c r="AQ246" s="9"/>
      <c r="AR246" s="76"/>
      <c r="AS246" s="76"/>
    </row>
    <row r="247" spans="1:45">
      <c r="A247" s="3">
        <v>16</v>
      </c>
      <c r="B247" s="4" t="s">
        <v>39</v>
      </c>
      <c r="C247" s="4" t="s">
        <v>26</v>
      </c>
      <c r="D247" s="65">
        <v>39188</v>
      </c>
      <c r="E247" s="3">
        <v>23</v>
      </c>
      <c r="F247" s="3">
        <v>543</v>
      </c>
      <c r="G247" s="5">
        <v>11.29</v>
      </c>
      <c r="H247" s="3">
        <v>131</v>
      </c>
      <c r="I247" s="3">
        <v>133</v>
      </c>
      <c r="J247" s="3">
        <v>8.25</v>
      </c>
      <c r="K247" s="5">
        <v>10.799999999999699</v>
      </c>
      <c r="L247" s="7">
        <v>0.84694180000000008</v>
      </c>
      <c r="M247" s="7">
        <v>0.28079999999999999</v>
      </c>
      <c r="N247" s="5">
        <v>4.7944599999999999</v>
      </c>
      <c r="O247" s="5">
        <v>0.73260000000000003</v>
      </c>
      <c r="P247" s="6">
        <v>19.683262108262106</v>
      </c>
      <c r="Q247" s="3">
        <v>45</v>
      </c>
      <c r="R247" s="6">
        <v>4</v>
      </c>
      <c r="S247" s="6" t="s">
        <v>47</v>
      </c>
      <c r="T247" s="6">
        <v>2007</v>
      </c>
      <c r="U247"/>
      <c r="AP247" s="9"/>
      <c r="AQ247" s="9"/>
      <c r="AR247" s="76"/>
      <c r="AS247" s="76"/>
    </row>
    <row r="248" spans="1:45">
      <c r="A248" s="3">
        <v>17</v>
      </c>
      <c r="B248" s="4" t="s">
        <v>40</v>
      </c>
      <c r="C248" s="4" t="s">
        <v>26</v>
      </c>
      <c r="D248" s="65">
        <v>39189</v>
      </c>
      <c r="E248" s="3">
        <v>22.5</v>
      </c>
      <c r="F248" s="3">
        <v>303</v>
      </c>
      <c r="G248" s="5">
        <v>11.9</v>
      </c>
      <c r="H248" s="3">
        <v>137</v>
      </c>
      <c r="I248" s="3">
        <v>0</v>
      </c>
      <c r="J248" s="3">
        <v>8.2100000000000009</v>
      </c>
      <c r="K248" s="5">
        <v>3.0158730158730358</v>
      </c>
      <c r="L248" s="7">
        <v>0.40028460317460324</v>
      </c>
      <c r="M248" s="7">
        <v>0.28079999999999999</v>
      </c>
      <c r="N248" s="5">
        <v>-0.12617</v>
      </c>
      <c r="O248" s="5">
        <v>0.59940000000000004</v>
      </c>
      <c r="P248" s="6">
        <v>1.6852920227920229</v>
      </c>
      <c r="Q248" s="3">
        <v>120</v>
      </c>
      <c r="R248" s="6">
        <v>4</v>
      </c>
      <c r="S248" s="6" t="s">
        <v>47</v>
      </c>
      <c r="T248" s="6">
        <v>2007</v>
      </c>
      <c r="U248"/>
      <c r="AP248" s="9"/>
      <c r="AQ248" s="9"/>
      <c r="AR248" s="76"/>
      <c r="AS248" s="76"/>
    </row>
    <row r="249" spans="1:45">
      <c r="A249" s="3">
        <v>18</v>
      </c>
      <c r="B249" s="4" t="s">
        <v>41</v>
      </c>
      <c r="C249" s="4" t="s">
        <v>21</v>
      </c>
      <c r="D249" s="65">
        <v>39190</v>
      </c>
      <c r="E249" s="3">
        <v>21.7</v>
      </c>
      <c r="F249" s="3">
        <v>734</v>
      </c>
      <c r="G249" s="7">
        <v>8.2100000000000009</v>
      </c>
      <c r="H249" s="3">
        <v>94</v>
      </c>
      <c r="I249" s="3">
        <v>0</v>
      </c>
      <c r="J249" s="3">
        <v>7.94</v>
      </c>
      <c r="K249" s="5">
        <v>8.9999999999997495</v>
      </c>
      <c r="L249" s="7">
        <v>0.86914626666666683</v>
      </c>
      <c r="M249" s="7">
        <v>0.46800000000000003</v>
      </c>
      <c r="N249" s="5">
        <v>19.556350000000002</v>
      </c>
      <c r="O249" s="5">
        <v>0.66600000000000004</v>
      </c>
      <c r="P249" s="6">
        <v>43.210149572649577</v>
      </c>
      <c r="Q249" s="3">
        <v>120</v>
      </c>
      <c r="R249" s="6">
        <v>4</v>
      </c>
      <c r="S249" s="6" t="s">
        <v>47</v>
      </c>
      <c r="T249" s="6">
        <v>2007</v>
      </c>
      <c r="U249"/>
      <c r="AP249" s="9"/>
      <c r="AQ249" s="9"/>
      <c r="AR249" s="76"/>
      <c r="AS249" s="76"/>
    </row>
    <row r="250" spans="1:45">
      <c r="A250" s="3">
        <v>19</v>
      </c>
      <c r="B250" s="4" t="s">
        <v>42</v>
      </c>
      <c r="C250" s="4" t="s">
        <v>32</v>
      </c>
      <c r="D250" s="65">
        <v>39191</v>
      </c>
      <c r="E250" s="3">
        <v>24.2</v>
      </c>
      <c r="F250" s="3">
        <v>458</v>
      </c>
      <c r="G250" s="7">
        <v>9.4700000000000006</v>
      </c>
      <c r="H250" s="3">
        <v>113</v>
      </c>
      <c r="I250" s="3">
        <v>33</v>
      </c>
      <c r="J250" s="3">
        <v>7.8</v>
      </c>
      <c r="K250" s="5">
        <v>15.789473684211126</v>
      </c>
      <c r="L250" s="7">
        <v>1.277174210526316</v>
      </c>
      <c r="M250" s="7">
        <v>0.46800000000000003</v>
      </c>
      <c r="N250" s="5">
        <v>10.0936</v>
      </c>
      <c r="O250" s="5">
        <v>0.66600000000000004</v>
      </c>
      <c r="P250" s="6">
        <v>22.990598290598292</v>
      </c>
      <c r="Q250" s="3">
        <v>35</v>
      </c>
      <c r="R250" s="6">
        <v>4</v>
      </c>
      <c r="S250" s="6" t="s">
        <v>47</v>
      </c>
      <c r="T250" s="6">
        <v>2007</v>
      </c>
      <c r="U250"/>
      <c r="AP250" s="9"/>
      <c r="AQ250" s="9"/>
      <c r="AR250" s="76"/>
      <c r="AS250" s="76"/>
    </row>
    <row r="251" spans="1:45">
      <c r="A251" s="3">
        <v>20</v>
      </c>
      <c r="B251" s="4" t="s">
        <v>43</v>
      </c>
      <c r="C251" s="4" t="s">
        <v>26</v>
      </c>
      <c r="D251" s="65">
        <v>39192</v>
      </c>
      <c r="E251" s="3">
        <v>17.899999999999999</v>
      </c>
      <c r="F251" s="3">
        <v>292</v>
      </c>
      <c r="G251" s="5">
        <v>13.6</v>
      </c>
      <c r="H251" s="3">
        <v>144</v>
      </c>
      <c r="I251" s="3">
        <v>133</v>
      </c>
      <c r="J251" s="3">
        <v>8.16</v>
      </c>
      <c r="K251" s="5">
        <v>3.1999999999996476</v>
      </c>
      <c r="L251" s="7">
        <v>0.33750789333333336</v>
      </c>
      <c r="M251" s="7">
        <v>0.42120000000000002</v>
      </c>
      <c r="N251" s="5">
        <v>7.4440299999999997</v>
      </c>
      <c r="O251" s="5">
        <v>0.46620000000000006</v>
      </c>
      <c r="P251" s="6">
        <v>18.780223171889837</v>
      </c>
      <c r="Q251" s="3">
        <v>120</v>
      </c>
      <c r="R251" s="6">
        <v>4</v>
      </c>
      <c r="S251" s="6" t="s">
        <v>47</v>
      </c>
      <c r="T251" s="6">
        <v>2007</v>
      </c>
      <c r="U251"/>
      <c r="AP251" s="9"/>
      <c r="AQ251" s="9"/>
      <c r="AR251" s="76"/>
      <c r="AS251" s="76"/>
    </row>
    <row r="252" spans="1:45">
      <c r="A252" s="3">
        <v>21</v>
      </c>
      <c r="B252" s="4" t="s">
        <v>44</v>
      </c>
      <c r="C252" s="4" t="s">
        <v>21</v>
      </c>
      <c r="D252" s="65">
        <v>39193</v>
      </c>
      <c r="E252" s="3">
        <v>15.1</v>
      </c>
      <c r="F252" s="3">
        <v>251</v>
      </c>
      <c r="G252" s="7">
        <v>9.61</v>
      </c>
      <c r="H252" s="3">
        <v>95</v>
      </c>
      <c r="I252" s="3">
        <v>33</v>
      </c>
      <c r="J252" s="3">
        <v>7.22</v>
      </c>
      <c r="K252" s="5">
        <v>3.5999999999998993</v>
      </c>
      <c r="L252" s="7">
        <v>0.39587392000000005</v>
      </c>
      <c r="M252" s="7">
        <v>0.3276</v>
      </c>
      <c r="N252" s="5">
        <v>7.6963699999999999</v>
      </c>
      <c r="O252" s="5">
        <v>0.59940000000000004</v>
      </c>
      <c r="P252" s="6">
        <v>25.322863247863246</v>
      </c>
      <c r="Q252" s="3">
        <v>120</v>
      </c>
      <c r="R252" s="6">
        <v>4</v>
      </c>
      <c r="S252" s="6" t="s">
        <v>47</v>
      </c>
      <c r="T252" s="6">
        <v>2007</v>
      </c>
      <c r="U252"/>
      <c r="AP252" s="9"/>
      <c r="AQ252" s="9"/>
      <c r="AR252" s="76"/>
      <c r="AS252" s="76"/>
    </row>
    <row r="253" spans="1:45">
      <c r="A253" s="3">
        <v>22</v>
      </c>
      <c r="B253" s="4" t="s">
        <v>45</v>
      </c>
      <c r="C253" s="4" t="s">
        <v>21</v>
      </c>
      <c r="D253" s="65">
        <v>39194</v>
      </c>
      <c r="E253" s="3">
        <v>16.7</v>
      </c>
      <c r="F253" s="3">
        <v>545</v>
      </c>
      <c r="G253" s="5">
        <v>10.7</v>
      </c>
      <c r="H253" s="3">
        <v>109</v>
      </c>
      <c r="I253" s="3">
        <v>33</v>
      </c>
      <c r="J253" s="3">
        <v>7.54</v>
      </c>
      <c r="K253" s="5">
        <v>4.8000000000012477</v>
      </c>
      <c r="L253" s="7">
        <v>0.53481044000000011</v>
      </c>
      <c r="M253" s="7">
        <v>0.3276</v>
      </c>
      <c r="N253" s="5">
        <v>50.341830000000002</v>
      </c>
      <c r="O253" s="5">
        <v>0.59940000000000004</v>
      </c>
      <c r="P253" s="6">
        <v>155.4982600732601</v>
      </c>
      <c r="Q253" s="3">
        <v>120</v>
      </c>
      <c r="R253" s="6">
        <v>4</v>
      </c>
      <c r="S253" s="6" t="s">
        <v>47</v>
      </c>
      <c r="T253" s="6">
        <v>2007</v>
      </c>
      <c r="U253"/>
      <c r="AP253" s="9"/>
      <c r="AQ253" s="9"/>
      <c r="AR253" s="76"/>
      <c r="AS253" s="76"/>
    </row>
    <row r="254" spans="1:45">
      <c r="A254" s="3">
        <v>23</v>
      </c>
      <c r="B254" s="4" t="s">
        <v>42</v>
      </c>
      <c r="C254" s="4" t="s">
        <v>32</v>
      </c>
      <c r="D254" s="65">
        <v>39195</v>
      </c>
      <c r="E254" s="3">
        <v>22.1</v>
      </c>
      <c r="F254" s="3">
        <v>537</v>
      </c>
      <c r="G254" s="7">
        <v>9.36</v>
      </c>
      <c r="H254" s="3">
        <v>107</v>
      </c>
      <c r="I254" s="3">
        <v>0</v>
      </c>
      <c r="J254" s="3">
        <v>7.78</v>
      </c>
      <c r="K254" s="5">
        <v>25.517241379312129</v>
      </c>
      <c r="L254" s="7">
        <v>1.5094662068965521</v>
      </c>
      <c r="M254" s="7">
        <v>0.51480000000000004</v>
      </c>
      <c r="N254" s="5">
        <v>7.3178600000000005</v>
      </c>
      <c r="O254" s="5">
        <v>0.19980000000000003</v>
      </c>
      <c r="P254" s="6">
        <v>14.603069153069152</v>
      </c>
      <c r="Q254" s="3">
        <v>28</v>
      </c>
      <c r="R254" s="6">
        <v>4</v>
      </c>
      <c r="S254" s="6" t="s">
        <v>47</v>
      </c>
      <c r="T254" s="6">
        <v>2007</v>
      </c>
      <c r="U254"/>
      <c r="AP254" s="9"/>
      <c r="AQ254" s="9"/>
      <c r="AR254" s="76"/>
      <c r="AS254" s="76"/>
    </row>
    <row r="255" spans="1:45">
      <c r="A255" s="3">
        <v>1</v>
      </c>
      <c r="B255" s="4" t="s">
        <v>20</v>
      </c>
      <c r="C255" s="4" t="s">
        <v>21</v>
      </c>
      <c r="D255" s="65">
        <v>39264</v>
      </c>
      <c r="E255" s="5">
        <v>18.8</v>
      </c>
      <c r="F255" s="3">
        <v>478</v>
      </c>
      <c r="G255" s="5">
        <v>7.51</v>
      </c>
      <c r="H255" s="6">
        <v>81</v>
      </c>
      <c r="I255" s="6">
        <v>132</v>
      </c>
      <c r="J255" s="7">
        <v>7.32</v>
      </c>
      <c r="K255" s="5">
        <v>5.3999999999998494</v>
      </c>
      <c r="L255" s="7">
        <v>0.47838960000000008</v>
      </c>
      <c r="M255" s="7">
        <v>0.71596499999999996</v>
      </c>
      <c r="N255" s="5">
        <v>39.442</v>
      </c>
      <c r="O255" s="5">
        <v>1.3641099999999999</v>
      </c>
      <c r="P255" s="6">
        <f t="shared" ref="P255:P318" si="5">+(N255+O255)/M255</f>
        <v>56.994559789933867</v>
      </c>
      <c r="Q255" s="6">
        <v>77</v>
      </c>
      <c r="R255" s="6">
        <v>7</v>
      </c>
      <c r="S255" s="6" t="s">
        <v>48</v>
      </c>
      <c r="T255" s="6">
        <v>2007</v>
      </c>
      <c r="U255"/>
      <c r="AP255" s="9"/>
      <c r="AQ255" s="9"/>
      <c r="AR255" s="76"/>
      <c r="AS255" s="76"/>
    </row>
    <row r="256" spans="1:45">
      <c r="A256" s="3">
        <v>2</v>
      </c>
      <c r="B256" s="4" t="s">
        <v>23</v>
      </c>
      <c r="C256" s="4" t="s">
        <v>21</v>
      </c>
      <c r="D256" s="65">
        <v>39264</v>
      </c>
      <c r="E256" s="5">
        <v>18.399999999999999</v>
      </c>
      <c r="F256" s="3">
        <v>469</v>
      </c>
      <c r="G256" s="5">
        <v>7.64</v>
      </c>
      <c r="H256" s="6">
        <v>81</v>
      </c>
      <c r="I256" s="6">
        <v>132</v>
      </c>
      <c r="J256" s="7">
        <v>7.51</v>
      </c>
      <c r="K256" s="5">
        <v>6.2000000000006494</v>
      </c>
      <c r="L256" s="7">
        <v>0.47470968000000008</v>
      </c>
      <c r="M256" s="7">
        <v>0.52504099999999998</v>
      </c>
      <c r="N256" s="5">
        <v>62.680799999999991</v>
      </c>
      <c r="O256" s="5">
        <v>1.3641099999999999</v>
      </c>
      <c r="P256" s="6">
        <f t="shared" si="5"/>
        <v>121.9807786439535</v>
      </c>
      <c r="Q256" s="6">
        <v>120</v>
      </c>
      <c r="R256" s="6">
        <v>7</v>
      </c>
      <c r="S256" s="6" t="s">
        <v>48</v>
      </c>
      <c r="T256" s="6">
        <v>2007</v>
      </c>
      <c r="U256"/>
      <c r="AP256" s="9"/>
      <c r="AQ256" s="9"/>
      <c r="AR256" s="76"/>
      <c r="AS256" s="76"/>
    </row>
    <row r="257" spans="1:45">
      <c r="A257" s="3">
        <v>3</v>
      </c>
      <c r="B257" s="4" t="s">
        <v>24</v>
      </c>
      <c r="C257" s="4" t="s">
        <v>21</v>
      </c>
      <c r="D257" s="65">
        <v>39264</v>
      </c>
      <c r="E257" s="3">
        <v>19.8</v>
      </c>
      <c r="F257" s="3">
        <v>653</v>
      </c>
      <c r="G257" s="5">
        <v>4.34</v>
      </c>
      <c r="H257" s="6">
        <v>48</v>
      </c>
      <c r="I257" s="6">
        <v>99</v>
      </c>
      <c r="J257" s="7">
        <v>7.39</v>
      </c>
      <c r="K257" s="5">
        <v>6.6000000000006054</v>
      </c>
      <c r="L257" s="7">
        <v>1.9098784800000002</v>
      </c>
      <c r="M257" s="7">
        <v>2.8638599999999999</v>
      </c>
      <c r="N257" s="5">
        <v>30.700799999999997</v>
      </c>
      <c r="O257" s="5">
        <v>186.01499999999999</v>
      </c>
      <c r="P257" s="6">
        <f t="shared" si="5"/>
        <v>75.672623661771169</v>
      </c>
      <c r="Q257" s="6">
        <v>120</v>
      </c>
      <c r="R257" s="6">
        <v>7</v>
      </c>
      <c r="S257" s="6" t="s">
        <v>48</v>
      </c>
      <c r="T257" s="6">
        <v>2007</v>
      </c>
      <c r="U257"/>
      <c r="AP257" s="9"/>
      <c r="AQ257" s="9"/>
      <c r="AR257" s="76"/>
      <c r="AS257" s="76"/>
    </row>
    <row r="258" spans="1:45">
      <c r="A258" s="3">
        <v>4</v>
      </c>
      <c r="B258" s="4" t="s">
        <v>25</v>
      </c>
      <c r="C258" s="4" t="s">
        <v>26</v>
      </c>
      <c r="D258" s="65">
        <v>39264</v>
      </c>
      <c r="E258" s="3">
        <v>26.7</v>
      </c>
      <c r="F258" s="3">
        <v>229</v>
      </c>
      <c r="G258" s="5">
        <v>9.01</v>
      </c>
      <c r="H258" s="6">
        <v>113</v>
      </c>
      <c r="I258" s="6">
        <v>0</v>
      </c>
      <c r="J258" s="7">
        <v>8.1199999999999992</v>
      </c>
      <c r="K258" s="5">
        <v>11.714285714286328</v>
      </c>
      <c r="L258" s="7">
        <v>0.66764262857142875</v>
      </c>
      <c r="M258" s="7">
        <v>0.38184800000000002</v>
      </c>
      <c r="N258" s="5">
        <v>3.4112</v>
      </c>
      <c r="O258" s="5">
        <v>6.8205499999999999</v>
      </c>
      <c r="P258" s="6">
        <f t="shared" si="5"/>
        <v>26.795347887117384</v>
      </c>
      <c r="Q258" s="6">
        <v>65</v>
      </c>
      <c r="R258" s="6">
        <v>7</v>
      </c>
      <c r="S258" s="6" t="s">
        <v>48</v>
      </c>
      <c r="T258" s="6">
        <v>2007</v>
      </c>
      <c r="U258"/>
      <c r="AP258" s="9"/>
      <c r="AQ258" s="9"/>
      <c r="AR258" s="76"/>
      <c r="AS258" s="76"/>
    </row>
    <row r="259" spans="1:45">
      <c r="A259" s="3">
        <v>5</v>
      </c>
      <c r="B259" s="4" t="s">
        <v>27</v>
      </c>
      <c r="C259" s="4" t="s">
        <v>26</v>
      </c>
      <c r="D259" s="65">
        <v>39264</v>
      </c>
      <c r="E259" s="3">
        <v>26.5</v>
      </c>
      <c r="F259" s="3">
        <v>55</v>
      </c>
      <c r="G259" s="5">
        <v>7.98</v>
      </c>
      <c r="H259" s="6">
        <v>99</v>
      </c>
      <c r="I259" s="6">
        <v>33</v>
      </c>
      <c r="J259" s="7">
        <v>7.68</v>
      </c>
      <c r="K259" s="5">
        <v>21.333333333330984</v>
      </c>
      <c r="L259" s="7">
        <v>1.9748904</v>
      </c>
      <c r="M259" s="7">
        <v>0.38184800000000002</v>
      </c>
      <c r="N259" s="5">
        <v>3.3045999999999998</v>
      </c>
      <c r="O259" s="5">
        <v>3.2242600000000001</v>
      </c>
      <c r="P259" s="6">
        <f t="shared" si="5"/>
        <v>17.098059961031613</v>
      </c>
      <c r="Q259" s="6">
        <v>41</v>
      </c>
      <c r="R259" s="6">
        <v>7</v>
      </c>
      <c r="S259" s="6" t="s">
        <v>48</v>
      </c>
      <c r="T259" s="6">
        <v>2007</v>
      </c>
      <c r="U259"/>
      <c r="AP259" s="9"/>
      <c r="AQ259" s="9"/>
      <c r="AR259" s="76"/>
      <c r="AS259" s="76"/>
    </row>
    <row r="260" spans="1:45">
      <c r="A260" s="3">
        <v>6</v>
      </c>
      <c r="B260" s="4" t="s">
        <v>28</v>
      </c>
      <c r="C260" s="4" t="s">
        <v>21</v>
      </c>
      <c r="D260" s="65">
        <v>39264</v>
      </c>
      <c r="E260" s="3">
        <v>20.100000000000001</v>
      </c>
      <c r="F260" s="3">
        <v>444</v>
      </c>
      <c r="G260" s="5">
        <v>7.63</v>
      </c>
      <c r="H260" s="6">
        <v>90</v>
      </c>
      <c r="I260" s="6">
        <v>33</v>
      </c>
      <c r="J260" s="7">
        <v>7.67</v>
      </c>
      <c r="K260" s="5">
        <v>3.6000000000004917</v>
      </c>
      <c r="L260" s="7">
        <v>0.46366992000000007</v>
      </c>
      <c r="M260" s="7">
        <v>1.288737</v>
      </c>
      <c r="N260" s="5">
        <v>50.315199999999997</v>
      </c>
      <c r="O260" s="5">
        <v>2.2321800000000001</v>
      </c>
      <c r="P260" s="6">
        <f t="shared" si="5"/>
        <v>40.774324008699985</v>
      </c>
      <c r="Q260" s="6">
        <v>120</v>
      </c>
      <c r="R260" s="6">
        <v>7</v>
      </c>
      <c r="S260" s="6" t="s">
        <v>48</v>
      </c>
      <c r="T260" s="6">
        <v>2007</v>
      </c>
      <c r="U260"/>
      <c r="AP260" s="9"/>
      <c r="AQ260" s="9"/>
      <c r="AR260" s="76"/>
      <c r="AS260" s="76"/>
    </row>
    <row r="261" spans="1:45">
      <c r="A261" s="3">
        <v>7</v>
      </c>
      <c r="B261" s="4" t="s">
        <v>29</v>
      </c>
      <c r="C261" s="4" t="s">
        <v>21</v>
      </c>
      <c r="D261" s="65">
        <v>39264</v>
      </c>
      <c r="E261" s="3">
        <v>19.399999999999999</v>
      </c>
      <c r="F261" s="3">
        <v>866</v>
      </c>
      <c r="G261" s="5">
        <v>4.05</v>
      </c>
      <c r="H261" s="6">
        <v>44</v>
      </c>
      <c r="I261" s="6">
        <v>0</v>
      </c>
      <c r="J261" s="7">
        <v>7.38</v>
      </c>
      <c r="K261" s="5">
        <v>11.599999999999611</v>
      </c>
      <c r="L261" s="7">
        <v>0.48942936000000009</v>
      </c>
      <c r="M261" s="7">
        <v>0.47731000000000001</v>
      </c>
      <c r="N261" s="5">
        <v>43.066400000000002</v>
      </c>
      <c r="O261" s="5">
        <v>4.8363900000000006</v>
      </c>
      <c r="P261" s="6">
        <f t="shared" si="5"/>
        <v>100.35991284490164</v>
      </c>
      <c r="Q261" s="6">
        <v>120</v>
      </c>
      <c r="R261" s="6">
        <v>7</v>
      </c>
      <c r="S261" s="6" t="s">
        <v>48</v>
      </c>
      <c r="T261" s="6">
        <v>2007</v>
      </c>
      <c r="U261"/>
      <c r="AP261" s="9"/>
      <c r="AQ261" s="9"/>
      <c r="AR261" s="76"/>
      <c r="AS261" s="76"/>
    </row>
    <row r="262" spans="1:45">
      <c r="A262" s="3">
        <v>8</v>
      </c>
      <c r="B262" s="4" t="s">
        <v>30</v>
      </c>
      <c r="C262" s="4" t="s">
        <v>26</v>
      </c>
      <c r="D262" s="65">
        <v>39264</v>
      </c>
      <c r="E262" s="3">
        <v>29.7</v>
      </c>
      <c r="F262" s="3">
        <v>280</v>
      </c>
      <c r="G262" s="5">
        <v>7.96</v>
      </c>
      <c r="H262" s="6">
        <v>104</v>
      </c>
      <c r="I262" s="6">
        <v>0</v>
      </c>
      <c r="J262" s="7">
        <v>8.1199999999999992</v>
      </c>
      <c r="K262" s="5">
        <v>9.3333333333323054</v>
      </c>
      <c r="L262" s="7">
        <v>0.60105360000000008</v>
      </c>
      <c r="M262" s="7">
        <v>0.28638600000000003</v>
      </c>
      <c r="N262" s="5">
        <v>3.3045999999999998</v>
      </c>
      <c r="O262" s="5">
        <v>1.6121300000000001</v>
      </c>
      <c r="P262" s="6">
        <f t="shared" si="5"/>
        <v>17.168192579246188</v>
      </c>
      <c r="Q262" s="6">
        <v>120</v>
      </c>
      <c r="R262" s="6">
        <v>7</v>
      </c>
      <c r="S262" s="6" t="s">
        <v>48</v>
      </c>
      <c r="T262" s="6">
        <v>2007</v>
      </c>
      <c r="U262"/>
      <c r="AP262" s="9"/>
      <c r="AQ262" s="9"/>
      <c r="AR262" s="76"/>
      <c r="AS262" s="76"/>
    </row>
    <row r="263" spans="1:45">
      <c r="A263" s="3">
        <v>9</v>
      </c>
      <c r="B263" s="4" t="s">
        <v>31</v>
      </c>
      <c r="C263" s="4" t="s">
        <v>32</v>
      </c>
      <c r="D263" s="65">
        <v>39264</v>
      </c>
      <c r="E263" s="3">
        <v>29.4</v>
      </c>
      <c r="F263" s="3">
        <v>5080</v>
      </c>
      <c r="G263" s="5">
        <v>7.48</v>
      </c>
      <c r="H263" s="6">
        <v>97</v>
      </c>
      <c r="I263" s="6">
        <v>66</v>
      </c>
      <c r="J263" s="7">
        <v>7.1</v>
      </c>
      <c r="K263" s="5">
        <v>41.999999999996852</v>
      </c>
      <c r="L263" s="7">
        <v>3.7903176000000003</v>
      </c>
      <c r="M263" s="7">
        <v>1.8137780000000001</v>
      </c>
      <c r="N263" s="5">
        <v>2.9847999999999999</v>
      </c>
      <c r="O263" s="5">
        <v>2.2321800000000001</v>
      </c>
      <c r="P263" s="6">
        <f t="shared" si="5"/>
        <v>2.876305700036057</v>
      </c>
      <c r="Q263" s="6">
        <v>27</v>
      </c>
      <c r="R263" s="6">
        <v>7</v>
      </c>
      <c r="S263" s="6" t="s">
        <v>48</v>
      </c>
      <c r="T263" s="6">
        <v>2007</v>
      </c>
      <c r="U263"/>
      <c r="AP263" s="9"/>
      <c r="AQ263" s="9"/>
      <c r="AR263" s="76"/>
      <c r="AS263" s="76"/>
    </row>
    <row r="264" spans="1:45">
      <c r="A264" s="3">
        <v>10</v>
      </c>
      <c r="B264" s="4" t="s">
        <v>33</v>
      </c>
      <c r="C264" s="4" t="s">
        <v>32</v>
      </c>
      <c r="D264" s="65">
        <v>39264</v>
      </c>
      <c r="E264" s="3">
        <v>29.4</v>
      </c>
      <c r="F264" s="3">
        <v>7910</v>
      </c>
      <c r="G264" s="5">
        <v>6.38</v>
      </c>
      <c r="H264" s="6">
        <v>84</v>
      </c>
      <c r="I264" s="6">
        <v>0</v>
      </c>
      <c r="J264" s="7">
        <v>7.29</v>
      </c>
      <c r="K264" s="5">
        <v>69.999999999996732</v>
      </c>
      <c r="L264" s="7">
        <v>1.7172960000000004</v>
      </c>
      <c r="M264" s="7">
        <v>0.62050300000000003</v>
      </c>
      <c r="N264" s="5">
        <v>3.1979999999999995</v>
      </c>
      <c r="O264" s="5">
        <v>1.86015</v>
      </c>
      <c r="P264" s="6">
        <f t="shared" si="5"/>
        <v>8.1516930619191186</v>
      </c>
      <c r="Q264" s="6">
        <v>30</v>
      </c>
      <c r="R264" s="6">
        <v>7</v>
      </c>
      <c r="S264" s="6" t="s">
        <v>48</v>
      </c>
      <c r="T264" s="6">
        <v>2007</v>
      </c>
      <c r="U264"/>
      <c r="AP264" s="9"/>
      <c r="AQ264" s="9"/>
      <c r="AR264" s="76"/>
      <c r="AS264" s="76"/>
    </row>
    <row r="265" spans="1:45">
      <c r="A265" s="3">
        <v>11</v>
      </c>
      <c r="B265" s="4" t="s">
        <v>34</v>
      </c>
      <c r="C265" s="4" t="s">
        <v>26</v>
      </c>
      <c r="D265" s="65">
        <v>39264</v>
      </c>
      <c r="E265" s="3">
        <v>27.6</v>
      </c>
      <c r="F265" s="3">
        <v>267</v>
      </c>
      <c r="G265" s="5">
        <v>6.43</v>
      </c>
      <c r="H265" s="6">
        <v>82</v>
      </c>
      <c r="I265" s="6">
        <v>0</v>
      </c>
      <c r="J265" s="7">
        <v>7.83</v>
      </c>
      <c r="K265" s="5">
        <v>3.8000000000000256</v>
      </c>
      <c r="L265" s="7">
        <v>0.22447512</v>
      </c>
      <c r="M265" s="7">
        <v>0.38184800000000002</v>
      </c>
      <c r="N265" s="5">
        <v>2.4518</v>
      </c>
      <c r="O265" s="5">
        <v>1.3641099999999999</v>
      </c>
      <c r="P265" s="6">
        <f t="shared" si="5"/>
        <v>9.9932695732333272</v>
      </c>
      <c r="Q265" s="6">
        <v>120</v>
      </c>
      <c r="R265" s="6">
        <v>7</v>
      </c>
      <c r="S265" s="6" t="s">
        <v>48</v>
      </c>
      <c r="T265" s="6">
        <v>2007</v>
      </c>
      <c r="U265"/>
      <c r="AP265" s="9"/>
      <c r="AQ265" s="9"/>
      <c r="AR265" s="76"/>
      <c r="AS265" s="76"/>
    </row>
    <row r="266" spans="1:45">
      <c r="A266" s="3">
        <v>12</v>
      </c>
      <c r="B266" s="4" t="s">
        <v>35</v>
      </c>
      <c r="C266" s="4" t="s">
        <v>26</v>
      </c>
      <c r="D266" s="65">
        <v>39264</v>
      </c>
      <c r="E266" s="3">
        <v>28.2</v>
      </c>
      <c r="F266" s="3">
        <v>186</v>
      </c>
      <c r="G266" s="5">
        <v>7.5</v>
      </c>
      <c r="H266" s="6">
        <v>96</v>
      </c>
      <c r="I266" s="6">
        <v>0</v>
      </c>
      <c r="J266" s="7">
        <v>8.0500000000000007</v>
      </c>
      <c r="K266" s="5">
        <v>3.0000000000001137</v>
      </c>
      <c r="L266" s="7">
        <v>0.18767592</v>
      </c>
      <c r="M266" s="7">
        <v>0.47731000000000001</v>
      </c>
      <c r="N266" s="5">
        <v>2.665</v>
      </c>
      <c r="O266" s="5">
        <v>1.4881200000000001</v>
      </c>
      <c r="P266" s="6">
        <f t="shared" si="5"/>
        <v>8.7010957239529869</v>
      </c>
      <c r="Q266" s="6">
        <v>120</v>
      </c>
      <c r="R266" s="6">
        <v>7</v>
      </c>
      <c r="S266" s="6" t="s">
        <v>48</v>
      </c>
      <c r="T266" s="6">
        <v>2007</v>
      </c>
      <c r="U266"/>
      <c r="AP266" s="9"/>
      <c r="AQ266" s="9"/>
      <c r="AR266" s="76"/>
      <c r="AS266" s="76"/>
    </row>
    <row r="267" spans="1:45">
      <c r="A267" s="3">
        <v>13</v>
      </c>
      <c r="B267" s="4" t="s">
        <v>36</v>
      </c>
      <c r="C267" s="4" t="s">
        <v>32</v>
      </c>
      <c r="D267" s="65">
        <v>39264</v>
      </c>
      <c r="E267" s="3">
        <v>31.9</v>
      </c>
      <c r="F267" s="3">
        <v>5010</v>
      </c>
      <c r="G267" s="5">
        <v>10.199999999999999</v>
      </c>
      <c r="H267" s="6">
        <v>139</v>
      </c>
      <c r="I267" s="6">
        <v>0</v>
      </c>
      <c r="J267" s="7">
        <v>7.68</v>
      </c>
      <c r="K267" s="5">
        <v>72.66666666666903</v>
      </c>
      <c r="L267" s="7">
        <v>4.2196416000000001</v>
      </c>
      <c r="M267" s="7">
        <v>0.52504099999999998</v>
      </c>
      <c r="N267" s="5">
        <v>3.1979999999999995</v>
      </c>
      <c r="O267" s="5">
        <v>1.6121300000000001</v>
      </c>
      <c r="P267" s="6">
        <f t="shared" si="5"/>
        <v>9.1614369163551022</v>
      </c>
      <c r="Q267" s="6">
        <v>17</v>
      </c>
      <c r="R267" s="6">
        <v>7</v>
      </c>
      <c r="S267" s="6" t="s">
        <v>48</v>
      </c>
      <c r="T267" s="6">
        <v>2007</v>
      </c>
      <c r="U267"/>
      <c r="AP267" s="9"/>
      <c r="AQ267" s="9"/>
      <c r="AR267" s="76"/>
      <c r="AS267" s="76"/>
    </row>
    <row r="268" spans="1:45">
      <c r="A268" s="3">
        <v>14</v>
      </c>
      <c r="B268" s="4" t="s">
        <v>37</v>
      </c>
      <c r="C268" s="4" t="s">
        <v>32</v>
      </c>
      <c r="D268" s="65">
        <v>39264</v>
      </c>
      <c r="E268" s="3">
        <v>31.1</v>
      </c>
      <c r="F268" s="3">
        <v>2320</v>
      </c>
      <c r="G268" s="5">
        <v>7.37</v>
      </c>
      <c r="H268" s="6">
        <v>99</v>
      </c>
      <c r="I268" s="6">
        <v>99</v>
      </c>
      <c r="J268" s="7">
        <v>7.71</v>
      </c>
      <c r="K268" s="5">
        <v>26.500000000000412</v>
      </c>
      <c r="L268" s="7">
        <v>3.495924</v>
      </c>
      <c r="M268" s="7">
        <v>3.0547840000000002</v>
      </c>
      <c r="N268" s="5">
        <v>8.7411999999999992</v>
      </c>
      <c r="O268" s="5">
        <v>2.1081700000000003</v>
      </c>
      <c r="P268" s="6">
        <f t="shared" si="5"/>
        <v>3.5515997203075567</v>
      </c>
      <c r="Q268" s="6">
        <v>32</v>
      </c>
      <c r="R268" s="6">
        <v>7</v>
      </c>
      <c r="S268" s="6" t="s">
        <v>48</v>
      </c>
      <c r="T268" s="6">
        <v>2007</v>
      </c>
      <c r="U268"/>
      <c r="AP268" s="9"/>
      <c r="AQ268" s="9"/>
      <c r="AR268" s="76"/>
      <c r="AS268" s="76"/>
    </row>
    <row r="269" spans="1:45">
      <c r="A269" s="3">
        <v>15</v>
      </c>
      <c r="B269" s="4" t="s">
        <v>38</v>
      </c>
      <c r="C269" s="4" t="s">
        <v>21</v>
      </c>
      <c r="D269" s="65">
        <v>39264</v>
      </c>
      <c r="E269" s="3">
        <v>20.8</v>
      </c>
      <c r="F269" s="3">
        <v>677</v>
      </c>
      <c r="G269" s="5">
        <v>5.55</v>
      </c>
      <c r="H269" s="6">
        <v>62</v>
      </c>
      <c r="I269" s="6">
        <v>33</v>
      </c>
      <c r="J269" s="7">
        <v>7.72</v>
      </c>
      <c r="K269" s="5">
        <v>4.5999999999999375</v>
      </c>
      <c r="L269" s="7">
        <v>0.80222256000000003</v>
      </c>
      <c r="M269" s="7">
        <v>1.2410060000000001</v>
      </c>
      <c r="N269" s="5">
        <v>18.0154</v>
      </c>
      <c r="O269" s="5">
        <v>7.9366400000000006</v>
      </c>
      <c r="P269" s="6">
        <f t="shared" si="5"/>
        <v>20.912098732802257</v>
      </c>
      <c r="Q269" s="6">
        <v>120</v>
      </c>
      <c r="R269" s="6">
        <v>7</v>
      </c>
      <c r="S269" s="6" t="s">
        <v>48</v>
      </c>
      <c r="T269" s="6">
        <v>2007</v>
      </c>
      <c r="U269"/>
      <c r="AP269" s="9"/>
      <c r="AQ269" s="9"/>
      <c r="AR269" s="76"/>
      <c r="AS269" s="76"/>
    </row>
    <row r="270" spans="1:45">
      <c r="A270" s="3">
        <v>16</v>
      </c>
      <c r="B270" s="4" t="s">
        <v>39</v>
      </c>
      <c r="C270" s="4" t="s">
        <v>26</v>
      </c>
      <c r="D270" s="65">
        <v>39264</v>
      </c>
      <c r="E270" s="3">
        <v>29.5</v>
      </c>
      <c r="F270" s="3">
        <v>1029</v>
      </c>
      <c r="G270" s="5">
        <v>6.85</v>
      </c>
      <c r="H270" s="6">
        <v>90</v>
      </c>
      <c r="I270" s="6">
        <v>33</v>
      </c>
      <c r="J270" s="7">
        <v>8.43</v>
      </c>
      <c r="K270" s="5">
        <v>11.800000000000921</v>
      </c>
      <c r="L270" s="7">
        <v>1.4204491200000002</v>
      </c>
      <c r="M270" s="7">
        <v>1.288737</v>
      </c>
      <c r="N270" s="5">
        <v>4.9036</v>
      </c>
      <c r="O270" s="5">
        <v>5.8284700000000003</v>
      </c>
      <c r="P270" s="6">
        <f t="shared" si="5"/>
        <v>8.3275873975838355</v>
      </c>
      <c r="Q270" s="6">
        <v>63</v>
      </c>
      <c r="R270" s="6">
        <v>7</v>
      </c>
      <c r="S270" s="6" t="s">
        <v>48</v>
      </c>
      <c r="T270" s="6">
        <v>2007</v>
      </c>
      <c r="U270"/>
      <c r="AP270" s="9"/>
      <c r="AQ270" s="9"/>
      <c r="AR270" s="76"/>
      <c r="AS270" s="76"/>
    </row>
    <row r="271" spans="1:45">
      <c r="A271" s="3">
        <v>17</v>
      </c>
      <c r="B271" s="4" t="s">
        <v>40</v>
      </c>
      <c r="C271" s="4" t="s">
        <v>26</v>
      </c>
      <c r="D271" s="65">
        <v>39264</v>
      </c>
      <c r="E271" s="3">
        <v>29.2</v>
      </c>
      <c r="F271" s="3">
        <v>360</v>
      </c>
      <c r="G271" s="5">
        <v>6.92</v>
      </c>
      <c r="H271" s="6">
        <v>90</v>
      </c>
      <c r="I271" s="6">
        <v>0</v>
      </c>
      <c r="J271" s="7">
        <v>7.92</v>
      </c>
      <c r="K271" s="5">
        <v>9.0000000000003411</v>
      </c>
      <c r="L271" s="7">
        <v>0.65134584000000006</v>
      </c>
      <c r="M271" s="7">
        <v>0.28638600000000003</v>
      </c>
      <c r="N271" s="5">
        <v>2.9847999999999999</v>
      </c>
      <c r="O271" s="5">
        <v>1.6121300000000001</v>
      </c>
      <c r="P271" s="6">
        <f t="shared" si="5"/>
        <v>16.051517881460686</v>
      </c>
      <c r="Q271" s="6">
        <v>69</v>
      </c>
      <c r="R271" s="6">
        <v>7</v>
      </c>
      <c r="S271" s="6" t="s">
        <v>48</v>
      </c>
      <c r="T271" s="6">
        <v>2007</v>
      </c>
      <c r="U271"/>
      <c r="AP271" s="9"/>
      <c r="AQ271" s="9"/>
      <c r="AR271" s="76"/>
      <c r="AS271" s="76"/>
    </row>
    <row r="272" spans="1:45">
      <c r="A272" s="3">
        <v>18</v>
      </c>
      <c r="B272" s="4" t="s">
        <v>41</v>
      </c>
      <c r="C272" s="4" t="s">
        <v>21</v>
      </c>
      <c r="D272" s="65">
        <v>39264</v>
      </c>
      <c r="E272" s="3">
        <v>25.7</v>
      </c>
      <c r="F272" s="3">
        <v>1003</v>
      </c>
      <c r="G272" s="5">
        <v>5.4</v>
      </c>
      <c r="H272" s="6">
        <v>67</v>
      </c>
      <c r="I272" s="6">
        <v>0</v>
      </c>
      <c r="J272" s="7">
        <v>8.1999999999999993</v>
      </c>
      <c r="K272" s="5">
        <v>8.5999999999994969</v>
      </c>
      <c r="L272" s="7">
        <v>1.0487772</v>
      </c>
      <c r="M272" s="7">
        <v>3.4843630000000001</v>
      </c>
      <c r="N272" s="5">
        <v>17.162600000000001</v>
      </c>
      <c r="O272" s="5">
        <v>4.9603999999999999</v>
      </c>
      <c r="P272" s="6">
        <f t="shared" si="5"/>
        <v>6.3492236601065963</v>
      </c>
      <c r="Q272" s="6">
        <v>58</v>
      </c>
      <c r="R272" s="6">
        <v>7</v>
      </c>
      <c r="S272" s="6" t="s">
        <v>48</v>
      </c>
      <c r="T272" s="6">
        <v>2007</v>
      </c>
      <c r="U272"/>
      <c r="AP272" s="9"/>
      <c r="AQ272" s="9"/>
      <c r="AR272" s="76"/>
      <c r="AS272" s="76"/>
    </row>
    <row r="273" spans="1:45">
      <c r="A273" s="3">
        <v>19</v>
      </c>
      <c r="B273" s="4" t="s">
        <v>42</v>
      </c>
      <c r="C273" s="4" t="s">
        <v>32</v>
      </c>
      <c r="D273" s="65">
        <v>39264</v>
      </c>
      <c r="E273" s="3">
        <v>30.9</v>
      </c>
      <c r="F273" s="3">
        <v>3650</v>
      </c>
      <c r="G273" s="5">
        <v>11</v>
      </c>
      <c r="H273" s="6">
        <v>147</v>
      </c>
      <c r="I273" s="6">
        <v>99</v>
      </c>
      <c r="J273" s="7">
        <v>7.63</v>
      </c>
      <c r="K273" s="5">
        <v>50.666666666667005</v>
      </c>
      <c r="L273" s="7">
        <v>4.0479120000000002</v>
      </c>
      <c r="M273" s="7">
        <v>0.71596499999999996</v>
      </c>
      <c r="N273" s="5">
        <v>3.3045999999999998</v>
      </c>
      <c r="O273" s="5">
        <v>1.86015</v>
      </c>
      <c r="P273" s="6">
        <f t="shared" si="5"/>
        <v>7.2136906133679721</v>
      </c>
      <c r="Q273" s="6">
        <v>32</v>
      </c>
      <c r="R273" s="6">
        <v>7</v>
      </c>
      <c r="S273" s="6" t="s">
        <v>48</v>
      </c>
      <c r="T273" s="6">
        <v>2007</v>
      </c>
      <c r="U273"/>
      <c r="AP273" s="9"/>
      <c r="AQ273" s="9"/>
      <c r="AR273" s="76"/>
      <c r="AS273" s="76"/>
    </row>
    <row r="274" spans="1:45">
      <c r="A274" s="3">
        <v>20</v>
      </c>
      <c r="B274" s="4" t="s">
        <v>43</v>
      </c>
      <c r="C274" s="4" t="s">
        <v>26</v>
      </c>
      <c r="D274" s="65">
        <v>39264</v>
      </c>
      <c r="E274" s="3">
        <v>30.5</v>
      </c>
      <c r="F274" s="3">
        <v>320</v>
      </c>
      <c r="G274" s="5">
        <v>8.5</v>
      </c>
      <c r="H274" s="6">
        <v>113</v>
      </c>
      <c r="I274" s="6">
        <v>0</v>
      </c>
      <c r="J274" s="7">
        <v>8.2799999999999994</v>
      </c>
      <c r="K274" s="5">
        <v>8.9999999999997495</v>
      </c>
      <c r="L274" s="7">
        <v>0.77891640000000006</v>
      </c>
      <c r="M274" s="7">
        <v>0.23865500000000001</v>
      </c>
      <c r="N274" s="5">
        <v>2.5583999999999998</v>
      </c>
      <c r="O274" s="5">
        <v>1.4881200000000001</v>
      </c>
      <c r="P274" s="6">
        <f t="shared" si="5"/>
        <v>16.95552156879177</v>
      </c>
      <c r="Q274" s="6">
        <v>120</v>
      </c>
      <c r="R274" s="6">
        <v>7</v>
      </c>
      <c r="S274" s="6" t="s">
        <v>48</v>
      </c>
      <c r="T274" s="6">
        <v>2007</v>
      </c>
      <c r="U274"/>
      <c r="AP274" s="9"/>
      <c r="AQ274" s="9"/>
      <c r="AR274" s="76"/>
      <c r="AS274" s="76"/>
    </row>
    <row r="275" spans="1:45">
      <c r="A275" s="3">
        <v>21</v>
      </c>
      <c r="B275" s="4" t="s">
        <v>44</v>
      </c>
      <c r="C275" s="4" t="s">
        <v>21</v>
      </c>
      <c r="D275" s="65">
        <v>39264</v>
      </c>
      <c r="E275" s="3">
        <v>20.2</v>
      </c>
      <c r="F275" s="3">
        <v>321</v>
      </c>
      <c r="G275" s="5">
        <v>4.34</v>
      </c>
      <c r="H275" s="6">
        <v>48</v>
      </c>
      <c r="I275" s="6">
        <v>33</v>
      </c>
      <c r="J275" s="7">
        <v>7.05</v>
      </c>
      <c r="K275" s="5">
        <v>8.8000000000008072</v>
      </c>
      <c r="L275" s="7">
        <v>1.1334153600000001</v>
      </c>
      <c r="M275" s="7">
        <v>0.28638600000000003</v>
      </c>
      <c r="N275" s="5">
        <v>10.5534</v>
      </c>
      <c r="O275" s="5">
        <v>3.8443100000000001</v>
      </c>
      <c r="P275" s="6">
        <f t="shared" si="5"/>
        <v>50.273791316614634</v>
      </c>
      <c r="Q275" s="6">
        <v>120</v>
      </c>
      <c r="R275" s="6">
        <v>7</v>
      </c>
      <c r="S275" s="6" t="s">
        <v>48</v>
      </c>
      <c r="T275" s="6">
        <v>2007</v>
      </c>
      <c r="U275"/>
      <c r="AP275" s="9"/>
      <c r="AQ275" s="9"/>
      <c r="AR275" s="76"/>
      <c r="AS275" s="76"/>
    </row>
    <row r="276" spans="1:45">
      <c r="A276" s="3">
        <v>22</v>
      </c>
      <c r="B276" s="4" t="s">
        <v>45</v>
      </c>
      <c r="C276" s="4" t="s">
        <v>21</v>
      </c>
      <c r="D276" s="65">
        <v>39264</v>
      </c>
      <c r="E276" s="3">
        <v>20.7</v>
      </c>
      <c r="F276" s="3">
        <v>469</v>
      </c>
      <c r="G276" s="5">
        <v>7.02</v>
      </c>
      <c r="H276" s="6">
        <v>78</v>
      </c>
      <c r="I276" s="6">
        <v>198</v>
      </c>
      <c r="J276" s="7">
        <v>7.56</v>
      </c>
      <c r="K276" s="5">
        <v>7.4000000000005173</v>
      </c>
      <c r="L276" s="7">
        <v>0.64030608</v>
      </c>
      <c r="M276" s="7">
        <v>0.47731000000000001</v>
      </c>
      <c r="N276" s="5">
        <v>48.3964</v>
      </c>
      <c r="O276" s="5">
        <v>15.00521</v>
      </c>
      <c r="P276" s="6">
        <f t="shared" si="5"/>
        <v>132.83109509543064</v>
      </c>
      <c r="Q276" s="6">
        <v>112</v>
      </c>
      <c r="R276" s="6">
        <v>7</v>
      </c>
      <c r="S276" s="6" t="s">
        <v>48</v>
      </c>
      <c r="T276" s="6">
        <v>2007</v>
      </c>
      <c r="U276"/>
      <c r="AP276" s="9"/>
      <c r="AQ276" s="9"/>
      <c r="AR276" s="76"/>
      <c r="AS276" s="76"/>
    </row>
    <row r="277" spans="1:45">
      <c r="A277" s="3">
        <v>23</v>
      </c>
      <c r="B277" s="4" t="s">
        <v>42</v>
      </c>
      <c r="C277" s="4" t="s">
        <v>32</v>
      </c>
      <c r="D277" s="65">
        <v>39264</v>
      </c>
      <c r="E277" s="3">
        <v>31.1</v>
      </c>
      <c r="F277" s="3">
        <v>3760</v>
      </c>
      <c r="G277" s="5">
        <v>8.94</v>
      </c>
      <c r="H277" s="6">
        <v>121</v>
      </c>
      <c r="I277" s="6">
        <v>0</v>
      </c>
      <c r="J277" s="7">
        <v>7.7</v>
      </c>
      <c r="K277" s="5">
        <v>49.333333333336782</v>
      </c>
      <c r="L277" s="7">
        <v>3.8884488000000004</v>
      </c>
      <c r="M277" s="7">
        <v>0.62050300000000003</v>
      </c>
      <c r="N277" s="5">
        <v>4.0507999999999997</v>
      </c>
      <c r="O277" s="5">
        <v>1.86015</v>
      </c>
      <c r="P277" s="6">
        <f t="shared" si="5"/>
        <v>9.5260619207320509</v>
      </c>
      <c r="Q277" s="6">
        <v>19</v>
      </c>
      <c r="R277" s="6">
        <v>7</v>
      </c>
      <c r="S277" s="6" t="s">
        <v>48</v>
      </c>
      <c r="T277" s="6">
        <v>2007</v>
      </c>
      <c r="U277"/>
      <c r="AP277" s="9"/>
      <c r="AQ277" s="9"/>
      <c r="AR277" s="76"/>
      <c r="AS277" s="76"/>
    </row>
    <row r="278" spans="1:45">
      <c r="A278" s="3">
        <v>24</v>
      </c>
      <c r="B278" s="4" t="s">
        <v>49</v>
      </c>
      <c r="C278" s="4" t="s">
        <v>21</v>
      </c>
      <c r="D278" s="65">
        <v>39264</v>
      </c>
      <c r="E278" s="3">
        <v>27.3</v>
      </c>
      <c r="F278" s="3">
        <v>1616</v>
      </c>
      <c r="G278" s="5">
        <v>6.61</v>
      </c>
      <c r="H278" s="6">
        <v>84</v>
      </c>
      <c r="I278" s="6">
        <v>33</v>
      </c>
      <c r="J278" s="7">
        <v>8.33</v>
      </c>
      <c r="K278" s="10">
        <v>5.6000000000011596</v>
      </c>
      <c r="L278" s="7">
        <v>0.19503576</v>
      </c>
      <c r="M278" s="7">
        <v>5.2981410000000002</v>
      </c>
      <c r="N278" s="5">
        <v>17.908799999999999</v>
      </c>
      <c r="O278" s="5">
        <v>3.8443100000000001</v>
      </c>
      <c r="P278" s="6">
        <f t="shared" si="5"/>
        <v>4.1058005062530425</v>
      </c>
      <c r="Q278" s="6">
        <v>120</v>
      </c>
      <c r="R278" s="6">
        <v>7</v>
      </c>
      <c r="S278" s="6" t="s">
        <v>48</v>
      </c>
      <c r="T278" s="6">
        <v>2007</v>
      </c>
      <c r="U278"/>
      <c r="AP278" s="9"/>
      <c r="AQ278" s="9"/>
      <c r="AR278" s="76"/>
      <c r="AS278" s="76"/>
    </row>
    <row r="279" spans="1:45">
      <c r="A279" s="3">
        <v>1</v>
      </c>
      <c r="B279" s="4" t="s">
        <v>20</v>
      </c>
      <c r="C279" s="4" t="s">
        <v>21</v>
      </c>
      <c r="D279" s="65">
        <v>39356</v>
      </c>
      <c r="E279" s="5">
        <v>19.899999999999999</v>
      </c>
      <c r="F279" s="3">
        <v>556</v>
      </c>
      <c r="G279" s="5">
        <v>6.25</v>
      </c>
      <c r="H279" s="6">
        <v>69</v>
      </c>
      <c r="I279" s="6">
        <v>166</v>
      </c>
      <c r="J279" s="7">
        <v>7.4</v>
      </c>
      <c r="K279" s="5">
        <v>1.0666666666665492</v>
      </c>
      <c r="L279" s="7">
        <v>0.30122399999999999</v>
      </c>
      <c r="M279" s="7">
        <v>0.73350000000000004</v>
      </c>
      <c r="N279" s="5">
        <v>27.9663</v>
      </c>
      <c r="O279" s="5">
        <v>0.12470000000000001</v>
      </c>
      <c r="P279" s="6">
        <f t="shared" si="5"/>
        <v>38.297205180640766</v>
      </c>
      <c r="Q279" s="6">
        <v>120</v>
      </c>
      <c r="R279" s="6">
        <v>10</v>
      </c>
      <c r="S279" s="6" t="s">
        <v>22</v>
      </c>
      <c r="T279" s="6">
        <v>2007</v>
      </c>
      <c r="U279"/>
      <c r="AP279" s="9"/>
      <c r="AQ279" s="9"/>
      <c r="AR279" s="76"/>
      <c r="AS279" s="76"/>
    </row>
    <row r="280" spans="1:45">
      <c r="A280" s="3">
        <v>2</v>
      </c>
      <c r="B280" s="4" t="s">
        <v>23</v>
      </c>
      <c r="C280" s="4" t="s">
        <v>21</v>
      </c>
      <c r="D280" s="65">
        <v>39356</v>
      </c>
      <c r="E280" s="5">
        <v>20</v>
      </c>
      <c r="F280" s="3">
        <v>528</v>
      </c>
      <c r="G280" s="5">
        <v>5.36</v>
      </c>
      <c r="H280" s="6">
        <v>59</v>
      </c>
      <c r="I280" s="6">
        <v>100</v>
      </c>
      <c r="J280" s="7">
        <v>7.61</v>
      </c>
      <c r="K280" s="5">
        <v>2.0000000000006679</v>
      </c>
      <c r="L280" s="7">
        <v>0.44009999999999999</v>
      </c>
      <c r="M280" s="7">
        <v>1.2224999999999999</v>
      </c>
      <c r="N280" s="5">
        <v>18.3888</v>
      </c>
      <c r="O280" s="5">
        <v>0.12470000000000001</v>
      </c>
      <c r="P280" s="6">
        <f t="shared" si="5"/>
        <v>15.143967280163601</v>
      </c>
      <c r="Q280" s="6">
        <v>80</v>
      </c>
      <c r="R280" s="6">
        <v>10</v>
      </c>
      <c r="S280" s="6" t="s">
        <v>22</v>
      </c>
      <c r="T280" s="6">
        <v>2007</v>
      </c>
      <c r="U280"/>
      <c r="AP280" s="9"/>
      <c r="AQ280" s="9"/>
      <c r="AR280" s="76"/>
      <c r="AS280" s="76"/>
    </row>
    <row r="281" spans="1:45">
      <c r="A281" s="3">
        <v>3</v>
      </c>
      <c r="B281" s="4" t="s">
        <v>24</v>
      </c>
      <c r="C281" s="4" t="s">
        <v>21</v>
      </c>
      <c r="D281" s="65">
        <v>39356</v>
      </c>
      <c r="E281" s="3">
        <v>20.5</v>
      </c>
      <c r="F281" s="3">
        <v>683</v>
      </c>
      <c r="G281" s="5">
        <v>3.52</v>
      </c>
      <c r="H281" s="6">
        <v>39</v>
      </c>
      <c r="I281" s="6">
        <v>67</v>
      </c>
      <c r="J281" s="7">
        <v>7.52</v>
      </c>
      <c r="K281" s="5">
        <v>0.40000000000025199</v>
      </c>
      <c r="L281" s="7">
        <v>0.92714399999999986</v>
      </c>
      <c r="M281" s="7">
        <v>2.2494000000000001</v>
      </c>
      <c r="N281" s="5">
        <v>99.861400000000003</v>
      </c>
      <c r="O281" s="5">
        <v>0</v>
      </c>
      <c r="P281" s="6">
        <f t="shared" si="5"/>
        <v>44.394683026584865</v>
      </c>
      <c r="Q281" s="6">
        <v>120</v>
      </c>
      <c r="R281" s="6">
        <v>10</v>
      </c>
      <c r="S281" s="6" t="s">
        <v>22</v>
      </c>
      <c r="T281" s="6">
        <v>2007</v>
      </c>
      <c r="U281"/>
      <c r="AP281" s="9"/>
      <c r="AQ281" s="9"/>
      <c r="AR281" s="76"/>
      <c r="AS281" s="76"/>
    </row>
    <row r="282" spans="1:45">
      <c r="A282" s="3">
        <v>4</v>
      </c>
      <c r="B282" s="4" t="s">
        <v>25</v>
      </c>
      <c r="C282" s="4" t="s">
        <v>26</v>
      </c>
      <c r="D282" s="65">
        <v>39356</v>
      </c>
      <c r="E282" s="3">
        <v>21.5</v>
      </c>
      <c r="F282" s="3">
        <v>258</v>
      </c>
      <c r="G282" s="5">
        <v>5.21</v>
      </c>
      <c r="H282" s="6">
        <v>59</v>
      </c>
      <c r="I282" s="6">
        <v>0</v>
      </c>
      <c r="J282" s="7">
        <v>7.42</v>
      </c>
      <c r="K282" s="5">
        <v>0</v>
      </c>
      <c r="L282" s="7">
        <v>0.43032000000000004</v>
      </c>
      <c r="M282" s="7">
        <v>0.34229999999999999</v>
      </c>
      <c r="N282" s="5">
        <v>23.113700000000001</v>
      </c>
      <c r="O282" s="5">
        <v>0</v>
      </c>
      <c r="P282" s="6">
        <f t="shared" si="5"/>
        <v>67.524685947998833</v>
      </c>
      <c r="Q282" s="6">
        <v>120</v>
      </c>
      <c r="R282" s="6">
        <v>10</v>
      </c>
      <c r="S282" s="6" t="s">
        <v>22</v>
      </c>
      <c r="T282" s="6">
        <v>2007</v>
      </c>
      <c r="U282"/>
      <c r="AP282" s="9"/>
      <c r="AQ282" s="9"/>
      <c r="AR282" s="76"/>
      <c r="AS282" s="76"/>
    </row>
    <row r="283" spans="1:45">
      <c r="A283" s="3">
        <v>5</v>
      </c>
      <c r="B283" s="4" t="s">
        <v>27</v>
      </c>
      <c r="C283" s="4" t="s">
        <v>26</v>
      </c>
      <c r="D283" s="65">
        <v>39356</v>
      </c>
      <c r="E283" s="3">
        <v>22.7</v>
      </c>
      <c r="F283" s="3">
        <v>34</v>
      </c>
      <c r="G283" s="5">
        <v>5.77</v>
      </c>
      <c r="H283" s="6">
        <v>67</v>
      </c>
      <c r="I283" s="6">
        <v>100</v>
      </c>
      <c r="J283" s="7">
        <v>7.21</v>
      </c>
      <c r="K283" s="5">
        <v>21.333333333333947</v>
      </c>
      <c r="L283" s="7">
        <v>3.6968400000000008</v>
      </c>
      <c r="M283" s="7">
        <v>0.39119999999999999</v>
      </c>
      <c r="N283" s="5">
        <v>3.0648</v>
      </c>
      <c r="O283" s="5">
        <v>3.4916</v>
      </c>
      <c r="P283" s="6">
        <f t="shared" si="5"/>
        <v>16.759713701431494</v>
      </c>
      <c r="Q283" s="6">
        <v>18</v>
      </c>
      <c r="R283" s="6">
        <v>10</v>
      </c>
      <c r="S283" s="6" t="s">
        <v>22</v>
      </c>
      <c r="T283" s="6">
        <v>2007</v>
      </c>
      <c r="U283"/>
      <c r="AP283" s="9"/>
      <c r="AQ283" s="9"/>
      <c r="AR283" s="76"/>
      <c r="AS283" s="76"/>
    </row>
    <row r="284" spans="1:45">
      <c r="A284" s="3">
        <v>6</v>
      </c>
      <c r="B284" s="4" t="s">
        <v>28</v>
      </c>
      <c r="C284" s="4" t="s">
        <v>21</v>
      </c>
      <c r="D284" s="65">
        <v>39356</v>
      </c>
      <c r="E284" s="3">
        <v>20.6</v>
      </c>
      <c r="F284" s="3">
        <v>453</v>
      </c>
      <c r="G284" s="5">
        <v>6.7</v>
      </c>
      <c r="H284" s="6">
        <v>75</v>
      </c>
      <c r="I284" s="6">
        <v>33</v>
      </c>
      <c r="J284" s="7">
        <v>7.55</v>
      </c>
      <c r="K284" s="5">
        <v>0.13333333333302258</v>
      </c>
      <c r="L284" s="7">
        <v>0.49291199999999996</v>
      </c>
      <c r="M284" s="7">
        <v>0.78239999999999998</v>
      </c>
      <c r="N284" s="5">
        <v>43.162600000000005</v>
      </c>
      <c r="O284" s="5">
        <v>0</v>
      </c>
      <c r="P284" s="6">
        <f t="shared" si="5"/>
        <v>55.166922290388555</v>
      </c>
      <c r="Q284" s="6">
        <v>120</v>
      </c>
      <c r="R284" s="6">
        <v>10</v>
      </c>
      <c r="S284" s="6" t="s">
        <v>22</v>
      </c>
      <c r="T284" s="6">
        <v>2007</v>
      </c>
      <c r="U284"/>
      <c r="AP284" s="9"/>
      <c r="AQ284" s="9"/>
      <c r="AR284" s="76"/>
      <c r="AS284" s="76"/>
    </row>
    <row r="285" spans="1:45">
      <c r="A285" s="3">
        <v>7</v>
      </c>
      <c r="B285" s="4" t="s">
        <v>29</v>
      </c>
      <c r="C285" s="4" t="s">
        <v>21</v>
      </c>
      <c r="D285" s="65">
        <v>39356</v>
      </c>
      <c r="E285" s="3">
        <v>20</v>
      </c>
      <c r="F285" s="3">
        <v>866</v>
      </c>
      <c r="G285" s="5">
        <v>2.34</v>
      </c>
      <c r="H285" s="6">
        <v>26</v>
      </c>
      <c r="I285" s="6">
        <v>0</v>
      </c>
      <c r="J285" s="7">
        <v>7.26</v>
      </c>
      <c r="K285" s="5">
        <v>1.1999999999989797</v>
      </c>
      <c r="L285" s="7">
        <v>0.43423199999999995</v>
      </c>
      <c r="M285" s="7">
        <v>0.2445</v>
      </c>
      <c r="N285" s="5">
        <v>67.042500000000004</v>
      </c>
      <c r="O285" s="5">
        <v>0</v>
      </c>
      <c r="P285" s="6">
        <f t="shared" si="5"/>
        <v>274.20245398773011</v>
      </c>
      <c r="Q285" s="6">
        <v>120</v>
      </c>
      <c r="R285" s="6">
        <v>10</v>
      </c>
      <c r="S285" s="6" t="s">
        <v>22</v>
      </c>
      <c r="T285" s="6">
        <v>2007</v>
      </c>
      <c r="U285"/>
      <c r="AP285" s="9"/>
      <c r="AQ285" s="9"/>
      <c r="AR285" s="76"/>
      <c r="AS285" s="76"/>
    </row>
    <row r="286" spans="1:45">
      <c r="A286" s="3">
        <v>8</v>
      </c>
      <c r="B286" s="4" t="s">
        <v>30</v>
      </c>
      <c r="C286" s="4" t="s">
        <v>26</v>
      </c>
      <c r="D286" s="65">
        <v>39356</v>
      </c>
      <c r="E286" s="3">
        <v>18.7</v>
      </c>
      <c r="F286" s="3">
        <v>260</v>
      </c>
      <c r="G286" s="5">
        <v>5.07</v>
      </c>
      <c r="H286" s="6">
        <v>54</v>
      </c>
      <c r="I286" s="6">
        <v>33</v>
      </c>
      <c r="J286" s="7">
        <v>7.13</v>
      </c>
      <c r="K286" s="5">
        <v>14.40000000000019</v>
      </c>
      <c r="L286" s="7">
        <v>2.1594240000000005</v>
      </c>
      <c r="M286" s="7">
        <v>0.34229999999999999</v>
      </c>
      <c r="N286" s="5">
        <v>48.781400000000005</v>
      </c>
      <c r="O286" s="5">
        <v>0.37409999999999999</v>
      </c>
      <c r="P286" s="6">
        <f t="shared" si="5"/>
        <v>143.60356412503654</v>
      </c>
      <c r="Q286" s="6">
        <v>52</v>
      </c>
      <c r="R286" s="6">
        <v>10</v>
      </c>
      <c r="S286" s="6" t="s">
        <v>22</v>
      </c>
      <c r="T286" s="6">
        <v>2007</v>
      </c>
      <c r="U286"/>
      <c r="AP286" s="9"/>
      <c r="AQ286" s="9"/>
      <c r="AR286" s="76"/>
      <c r="AS286" s="76"/>
    </row>
    <row r="287" spans="1:45">
      <c r="A287" s="3">
        <v>9</v>
      </c>
      <c r="B287" s="4" t="s">
        <v>31</v>
      </c>
      <c r="C287" s="4" t="s">
        <v>32</v>
      </c>
      <c r="D287" s="65">
        <v>39356</v>
      </c>
      <c r="E287" s="3">
        <v>11.8</v>
      </c>
      <c r="F287" s="3">
        <v>10200</v>
      </c>
      <c r="G287" s="5">
        <v>3.95</v>
      </c>
      <c r="H287" s="6">
        <v>37</v>
      </c>
      <c r="I287" s="6">
        <v>33</v>
      </c>
      <c r="J287" s="7">
        <v>6.89</v>
      </c>
      <c r="K287" s="5">
        <v>53.499999999999659</v>
      </c>
      <c r="L287" s="7">
        <v>1.7897399999999997</v>
      </c>
      <c r="M287" s="7">
        <v>1.0268999999999999</v>
      </c>
      <c r="N287" s="5">
        <v>11.2376</v>
      </c>
      <c r="O287" s="5">
        <v>0.62350000000000005</v>
      </c>
      <c r="P287" s="6">
        <f t="shared" si="5"/>
        <v>11.55039439088519</v>
      </c>
      <c r="Q287" s="6">
        <v>48</v>
      </c>
      <c r="R287" s="6">
        <v>10</v>
      </c>
      <c r="S287" s="6" t="s">
        <v>22</v>
      </c>
      <c r="T287" s="6">
        <v>2007</v>
      </c>
      <c r="U287"/>
      <c r="AP287" s="9"/>
      <c r="AQ287" s="9"/>
      <c r="AR287" s="76"/>
      <c r="AS287" s="76"/>
    </row>
    <row r="288" spans="1:45">
      <c r="A288" s="3">
        <v>10</v>
      </c>
      <c r="B288" s="4" t="s">
        <v>33</v>
      </c>
      <c r="C288" s="4" t="s">
        <v>32</v>
      </c>
      <c r="D288" s="65">
        <v>39356</v>
      </c>
      <c r="E288" s="3">
        <v>17.5</v>
      </c>
      <c r="F288" s="3">
        <v>15020</v>
      </c>
      <c r="G288" s="5">
        <v>6.77</v>
      </c>
      <c r="H288" s="6">
        <v>71</v>
      </c>
      <c r="I288" s="6">
        <v>33</v>
      </c>
      <c r="J288" s="7">
        <v>7.24</v>
      </c>
      <c r="K288" s="5">
        <v>22.999999999999687</v>
      </c>
      <c r="L288" s="7">
        <v>1.1882699999999999</v>
      </c>
      <c r="M288" s="7">
        <v>1.0268999999999999</v>
      </c>
      <c r="N288" s="5">
        <v>18.261100000000003</v>
      </c>
      <c r="O288" s="5">
        <v>0</v>
      </c>
      <c r="P288" s="6">
        <f t="shared" si="5"/>
        <v>17.782744181517192</v>
      </c>
      <c r="Q288" s="6">
        <v>46</v>
      </c>
      <c r="R288" s="6">
        <v>10</v>
      </c>
      <c r="S288" s="6" t="s">
        <v>22</v>
      </c>
      <c r="T288" s="6">
        <v>2007</v>
      </c>
      <c r="U288"/>
      <c r="AP288" s="9"/>
      <c r="AQ288" s="9"/>
      <c r="AR288" s="76"/>
      <c r="AS288" s="76"/>
    </row>
    <row r="289" spans="1:45">
      <c r="A289" s="3">
        <v>11</v>
      </c>
      <c r="B289" s="4" t="s">
        <v>34</v>
      </c>
      <c r="C289" s="4" t="s">
        <v>26</v>
      </c>
      <c r="D289" s="65">
        <v>39356</v>
      </c>
      <c r="E289" s="3">
        <v>21.8</v>
      </c>
      <c r="F289" s="3">
        <v>250</v>
      </c>
      <c r="G289" s="5">
        <v>4.92</v>
      </c>
      <c r="H289" s="6">
        <v>56</v>
      </c>
      <c r="I289" s="6">
        <v>0</v>
      </c>
      <c r="J289" s="7">
        <v>7.41</v>
      </c>
      <c r="K289" s="5">
        <v>0.5333333333332746</v>
      </c>
      <c r="L289" s="7">
        <v>0.191688</v>
      </c>
      <c r="M289" s="7">
        <v>0.29339999999999999</v>
      </c>
      <c r="N289" s="5">
        <v>24.5184</v>
      </c>
      <c r="O289" s="5">
        <v>0</v>
      </c>
      <c r="P289" s="6">
        <f t="shared" si="5"/>
        <v>83.566462167689167</v>
      </c>
      <c r="Q289" s="6">
        <v>120</v>
      </c>
      <c r="R289" s="6">
        <v>10</v>
      </c>
      <c r="S289" s="6" t="s">
        <v>22</v>
      </c>
      <c r="T289" s="6">
        <v>2007</v>
      </c>
      <c r="U289"/>
      <c r="AP289" s="9"/>
      <c r="AQ289" s="9"/>
      <c r="AR289" s="76"/>
      <c r="AS289" s="76"/>
    </row>
    <row r="290" spans="1:45">
      <c r="A290" s="3">
        <v>12</v>
      </c>
      <c r="B290" s="4" t="s">
        <v>35</v>
      </c>
      <c r="C290" s="4" t="s">
        <v>26</v>
      </c>
      <c r="D290" s="65">
        <v>39356</v>
      </c>
      <c r="E290" s="3">
        <v>22</v>
      </c>
      <c r="F290" s="3">
        <v>211</v>
      </c>
      <c r="G290" s="5">
        <v>8.43</v>
      </c>
      <c r="H290" s="6">
        <v>96</v>
      </c>
      <c r="I290" s="6">
        <v>33</v>
      </c>
      <c r="J290" s="7">
        <v>7.83</v>
      </c>
      <c r="K290" s="5">
        <v>0.66666666666629715</v>
      </c>
      <c r="L290" s="7">
        <v>0.21124799999999999</v>
      </c>
      <c r="M290" s="7">
        <v>0.2445</v>
      </c>
      <c r="N290" s="5">
        <v>4.9803000000000006</v>
      </c>
      <c r="O290" s="5">
        <v>0.12470000000000001</v>
      </c>
      <c r="P290" s="6">
        <f t="shared" si="5"/>
        <v>20.879345603271986</v>
      </c>
      <c r="Q290" s="6">
        <v>120</v>
      </c>
      <c r="R290" s="6">
        <v>10</v>
      </c>
      <c r="S290" s="6" t="s">
        <v>22</v>
      </c>
      <c r="T290" s="6">
        <v>2007</v>
      </c>
      <c r="U290"/>
      <c r="AP290" s="9"/>
      <c r="AQ290" s="9"/>
      <c r="AR290" s="76"/>
      <c r="AS290" s="76"/>
    </row>
    <row r="291" spans="1:45">
      <c r="A291" s="3">
        <v>13</v>
      </c>
      <c r="B291" s="4" t="s">
        <v>36</v>
      </c>
      <c r="C291" s="4" t="s">
        <v>32</v>
      </c>
      <c r="D291" s="65">
        <v>39356</v>
      </c>
      <c r="E291" s="3">
        <v>13.7</v>
      </c>
      <c r="F291" s="3">
        <v>6150</v>
      </c>
      <c r="G291" s="5">
        <v>6.52</v>
      </c>
      <c r="H291" s="6">
        <v>63</v>
      </c>
      <c r="I291" s="6">
        <v>133</v>
      </c>
      <c r="J291" s="7">
        <v>7.39</v>
      </c>
      <c r="K291" s="5">
        <v>22.000000000000242</v>
      </c>
      <c r="L291" s="7">
        <v>1.748664</v>
      </c>
      <c r="M291" s="7">
        <v>0.73350000000000004</v>
      </c>
      <c r="N291" s="5">
        <v>12.642300000000001</v>
      </c>
      <c r="O291" s="5">
        <v>0</v>
      </c>
      <c r="P291" s="6">
        <f t="shared" si="5"/>
        <v>17.235582822085888</v>
      </c>
      <c r="Q291" s="6">
        <v>26</v>
      </c>
      <c r="R291" s="6">
        <v>10</v>
      </c>
      <c r="S291" s="6" t="s">
        <v>22</v>
      </c>
      <c r="T291" s="6">
        <v>2007</v>
      </c>
      <c r="U291"/>
      <c r="AP291" s="9"/>
      <c r="AQ291" s="9"/>
      <c r="AR291" s="76"/>
      <c r="AS291" s="76"/>
    </row>
    <row r="292" spans="1:45">
      <c r="A292" s="3">
        <v>14</v>
      </c>
      <c r="B292" s="4" t="s">
        <v>37</v>
      </c>
      <c r="C292" s="4" t="s">
        <v>32</v>
      </c>
      <c r="D292" s="65">
        <v>39356</v>
      </c>
      <c r="E292" s="3">
        <v>11.9</v>
      </c>
      <c r="F292" s="3">
        <v>2590</v>
      </c>
      <c r="G292" s="5">
        <v>5.84</v>
      </c>
      <c r="H292" s="6">
        <v>54</v>
      </c>
      <c r="I292" s="6">
        <v>266</v>
      </c>
      <c r="J292" s="7">
        <v>7.42</v>
      </c>
      <c r="K292" s="5">
        <v>15.714285714284618</v>
      </c>
      <c r="L292" s="7">
        <v>1.7352514285714284</v>
      </c>
      <c r="M292" s="7">
        <v>2.2982999999999998</v>
      </c>
      <c r="N292" s="5">
        <v>18.261100000000003</v>
      </c>
      <c r="O292" s="5">
        <v>0</v>
      </c>
      <c r="P292" s="6">
        <f t="shared" si="5"/>
        <v>7.945481442805554</v>
      </c>
      <c r="Q292" s="6">
        <v>43</v>
      </c>
      <c r="R292" s="6">
        <v>10</v>
      </c>
      <c r="S292" s="6" t="s">
        <v>22</v>
      </c>
      <c r="T292" s="6">
        <v>2007</v>
      </c>
      <c r="U292"/>
      <c r="AP292" s="9"/>
      <c r="AQ292" s="9"/>
      <c r="AR292" s="76"/>
      <c r="AS292" s="76"/>
    </row>
    <row r="293" spans="1:45">
      <c r="A293" s="3">
        <v>15</v>
      </c>
      <c r="B293" s="4" t="s">
        <v>38</v>
      </c>
      <c r="C293" s="4" t="s">
        <v>21</v>
      </c>
      <c r="D293" s="65">
        <v>39356</v>
      </c>
      <c r="E293" s="3">
        <v>20.5</v>
      </c>
      <c r="F293" s="3">
        <v>657</v>
      </c>
      <c r="G293" s="5">
        <v>3.86</v>
      </c>
      <c r="H293" s="6">
        <v>43</v>
      </c>
      <c r="I293" s="6">
        <v>300</v>
      </c>
      <c r="J293" s="7">
        <v>7.57</v>
      </c>
      <c r="K293" s="5">
        <v>1.9999999999997797</v>
      </c>
      <c r="L293" s="7">
        <v>0.73350000000000004</v>
      </c>
      <c r="M293" s="7">
        <v>1.4670000000000001</v>
      </c>
      <c r="N293" s="5">
        <v>24.263000000000002</v>
      </c>
      <c r="O293" s="5">
        <v>0</v>
      </c>
      <c r="P293" s="6">
        <f t="shared" si="5"/>
        <v>16.539195637355146</v>
      </c>
      <c r="Q293" s="6">
        <v>120</v>
      </c>
      <c r="R293" s="6">
        <v>10</v>
      </c>
      <c r="S293" s="6" t="s">
        <v>22</v>
      </c>
      <c r="T293" s="6">
        <v>2007</v>
      </c>
      <c r="U293"/>
      <c r="AP293" s="9"/>
      <c r="AQ293" s="9"/>
      <c r="AR293" s="76"/>
      <c r="AS293" s="76"/>
    </row>
    <row r="294" spans="1:45">
      <c r="A294" s="3">
        <v>16</v>
      </c>
      <c r="B294" s="4" t="s">
        <v>39</v>
      </c>
      <c r="C294" s="4" t="s">
        <v>26</v>
      </c>
      <c r="D294" s="65">
        <v>39356</v>
      </c>
      <c r="E294" s="3">
        <v>22.3</v>
      </c>
      <c r="F294" s="3">
        <v>1076</v>
      </c>
      <c r="G294" s="5">
        <v>6.31</v>
      </c>
      <c r="H294" s="6">
        <v>73</v>
      </c>
      <c r="I294" s="6">
        <v>100</v>
      </c>
      <c r="J294" s="7">
        <v>8.0399999999999991</v>
      </c>
      <c r="K294" s="5">
        <v>6.7499999999998117</v>
      </c>
      <c r="L294" s="7">
        <v>1.2836249999999998</v>
      </c>
      <c r="M294" s="7">
        <v>1.8092999999999999</v>
      </c>
      <c r="N294" s="5">
        <v>45.7166</v>
      </c>
      <c r="O294" s="5">
        <v>0.24940000000000001</v>
      </c>
      <c r="P294" s="6">
        <f t="shared" si="5"/>
        <v>25.405405405405407</v>
      </c>
      <c r="Q294" s="6">
        <v>59</v>
      </c>
      <c r="R294" s="6">
        <v>10</v>
      </c>
      <c r="S294" s="6" t="s">
        <v>22</v>
      </c>
      <c r="T294" s="6">
        <v>2007</v>
      </c>
      <c r="U294"/>
      <c r="AP294" s="9"/>
      <c r="AQ294" s="9"/>
      <c r="AR294" s="76"/>
      <c r="AS294" s="76"/>
    </row>
    <row r="295" spans="1:45">
      <c r="A295" s="3">
        <v>17</v>
      </c>
      <c r="B295" s="4" t="s">
        <v>40</v>
      </c>
      <c r="C295" s="4" t="s">
        <v>26</v>
      </c>
      <c r="D295" s="65">
        <v>39356</v>
      </c>
      <c r="E295" s="3">
        <v>22.5</v>
      </c>
      <c r="F295" s="3">
        <v>287</v>
      </c>
      <c r="G295" s="5">
        <v>8.6199999999999992</v>
      </c>
      <c r="H295" s="6">
        <v>100</v>
      </c>
      <c r="I295" s="6">
        <v>66</v>
      </c>
      <c r="J295" s="7">
        <v>8.08</v>
      </c>
      <c r="K295" s="5">
        <v>0.57142857142723968</v>
      </c>
      <c r="L295" s="7">
        <v>1.0394742857142858</v>
      </c>
      <c r="M295" s="7">
        <v>0.48899999999999999</v>
      </c>
      <c r="N295" s="5">
        <v>24.263000000000002</v>
      </c>
      <c r="O295" s="5">
        <v>0.12470000000000001</v>
      </c>
      <c r="P295" s="6">
        <f t="shared" si="5"/>
        <v>49.872597137014324</v>
      </c>
      <c r="Q295" s="6">
        <v>55</v>
      </c>
      <c r="R295" s="6">
        <v>10</v>
      </c>
      <c r="S295" s="6" t="s">
        <v>22</v>
      </c>
      <c r="T295" s="6">
        <v>2007</v>
      </c>
      <c r="U295"/>
      <c r="AP295" s="9"/>
      <c r="AQ295" s="9"/>
      <c r="AR295" s="76"/>
      <c r="AS295" s="76"/>
    </row>
    <row r="296" spans="1:45">
      <c r="A296" s="3">
        <v>18</v>
      </c>
      <c r="B296" s="4" t="s">
        <v>41</v>
      </c>
      <c r="C296" s="4" t="s">
        <v>21</v>
      </c>
      <c r="D296" s="65">
        <v>39356</v>
      </c>
      <c r="E296" s="3">
        <v>22.4</v>
      </c>
      <c r="F296" s="3">
        <v>1111</v>
      </c>
      <c r="G296" s="5">
        <v>5.56</v>
      </c>
      <c r="H296" s="6">
        <v>64</v>
      </c>
      <c r="I296" s="6">
        <v>166</v>
      </c>
      <c r="J296" s="7">
        <v>7.85</v>
      </c>
      <c r="K296" s="5">
        <v>0.20000000000131024</v>
      </c>
      <c r="L296" s="7">
        <v>0.45183600000000002</v>
      </c>
      <c r="M296" s="7">
        <v>4.1565000000000003</v>
      </c>
      <c r="N296" s="5">
        <v>57.975800000000007</v>
      </c>
      <c r="O296" s="5">
        <v>0</v>
      </c>
      <c r="P296" s="6">
        <f t="shared" si="5"/>
        <v>13.948225670636353</v>
      </c>
      <c r="Q296" s="6">
        <v>102</v>
      </c>
      <c r="R296" s="6">
        <v>10</v>
      </c>
      <c r="S296" s="6" t="s">
        <v>22</v>
      </c>
      <c r="T296" s="6">
        <v>2007</v>
      </c>
      <c r="U296"/>
      <c r="AP296" s="9"/>
      <c r="AQ296" s="9"/>
      <c r="AR296" s="76"/>
      <c r="AS296" s="76"/>
    </row>
    <row r="297" spans="1:45">
      <c r="A297" s="3">
        <v>19</v>
      </c>
      <c r="B297" s="4" t="s">
        <v>42</v>
      </c>
      <c r="C297" s="4" t="s">
        <v>32</v>
      </c>
      <c r="D297" s="65">
        <v>39356</v>
      </c>
      <c r="E297" s="3">
        <v>11.3</v>
      </c>
      <c r="F297" s="3">
        <v>2111</v>
      </c>
      <c r="G297" s="5">
        <v>6.39</v>
      </c>
      <c r="H297" s="6">
        <v>59</v>
      </c>
      <c r="I297" s="6">
        <v>33</v>
      </c>
      <c r="J297" s="7">
        <v>7.1</v>
      </c>
      <c r="K297" s="5">
        <v>19.199999999999662</v>
      </c>
      <c r="L297" s="7">
        <v>1.8894959999999998</v>
      </c>
      <c r="M297" s="7">
        <v>1.0268999999999999</v>
      </c>
      <c r="N297" s="5">
        <v>33.4574</v>
      </c>
      <c r="O297" s="5">
        <v>0.12470000000000001</v>
      </c>
      <c r="P297" s="6">
        <f t="shared" si="5"/>
        <v>32.702405297497322</v>
      </c>
      <c r="Q297" s="6">
        <v>49</v>
      </c>
      <c r="R297" s="6">
        <v>10</v>
      </c>
      <c r="S297" s="6" t="s">
        <v>22</v>
      </c>
      <c r="T297" s="6">
        <v>2007</v>
      </c>
      <c r="U297"/>
      <c r="AP297" s="9"/>
      <c r="AQ297" s="9"/>
      <c r="AR297" s="76"/>
      <c r="AS297" s="76"/>
    </row>
    <row r="298" spans="1:45">
      <c r="A298" s="3">
        <v>20</v>
      </c>
      <c r="B298" s="4" t="s">
        <v>43</v>
      </c>
      <c r="C298" s="4" t="s">
        <v>26</v>
      </c>
      <c r="D298" s="65">
        <v>39356</v>
      </c>
      <c r="E298" s="3">
        <v>17.100000000000001</v>
      </c>
      <c r="F298" s="3">
        <v>197</v>
      </c>
      <c r="G298" s="5">
        <v>3.54</v>
      </c>
      <c r="H298" s="6">
        <v>37</v>
      </c>
      <c r="I298" s="6">
        <v>0</v>
      </c>
      <c r="J298" s="7">
        <v>7.08</v>
      </c>
      <c r="K298" s="5">
        <v>7.9999999999991189</v>
      </c>
      <c r="L298" s="7">
        <v>0.98289000000000015</v>
      </c>
      <c r="M298" s="7">
        <v>0.88019999999999998</v>
      </c>
      <c r="N298" s="5">
        <v>70.745800000000003</v>
      </c>
      <c r="O298" s="5">
        <v>0.12470000000000001</v>
      </c>
      <c r="P298" s="6">
        <f t="shared" si="5"/>
        <v>80.516359918200422</v>
      </c>
      <c r="Q298" s="6">
        <v>70</v>
      </c>
      <c r="R298" s="6">
        <v>10</v>
      </c>
      <c r="S298" s="6" t="s">
        <v>22</v>
      </c>
      <c r="T298" s="6">
        <v>2007</v>
      </c>
      <c r="U298"/>
      <c r="AP298" s="9"/>
      <c r="AQ298" s="9"/>
      <c r="AR298" s="76"/>
      <c r="AS298" s="76"/>
    </row>
    <row r="299" spans="1:45">
      <c r="A299" s="3">
        <v>21</v>
      </c>
      <c r="B299" s="4" t="s">
        <v>44</v>
      </c>
      <c r="C299" s="4" t="s">
        <v>21</v>
      </c>
      <c r="D299" s="65">
        <v>39356</v>
      </c>
      <c r="E299" s="3">
        <v>14.1</v>
      </c>
      <c r="F299" s="3">
        <v>317</v>
      </c>
      <c r="G299" s="5">
        <v>5.12</v>
      </c>
      <c r="H299" s="6">
        <v>50</v>
      </c>
      <c r="I299" s="6">
        <v>0</v>
      </c>
      <c r="J299" s="7">
        <v>6.93</v>
      </c>
      <c r="K299" s="5">
        <v>3.0666666666666247</v>
      </c>
      <c r="L299" s="7">
        <v>0.6689520000000001</v>
      </c>
      <c r="M299" s="7">
        <v>0.2445</v>
      </c>
      <c r="N299" s="5">
        <v>16.2179</v>
      </c>
      <c r="O299" s="5">
        <v>0</v>
      </c>
      <c r="P299" s="6">
        <f t="shared" si="5"/>
        <v>66.330879345603279</v>
      </c>
      <c r="Q299" s="6">
        <v>120</v>
      </c>
      <c r="R299" s="6">
        <v>10</v>
      </c>
      <c r="S299" s="6" t="s">
        <v>22</v>
      </c>
      <c r="T299" s="6">
        <v>2007</v>
      </c>
      <c r="U299"/>
      <c r="AP299" s="9"/>
      <c r="AQ299" s="9"/>
      <c r="AR299" s="76"/>
      <c r="AS299" s="76"/>
    </row>
    <row r="300" spans="1:45">
      <c r="A300" s="3">
        <v>22</v>
      </c>
      <c r="B300" s="4" t="s">
        <v>45</v>
      </c>
      <c r="C300" s="4" t="s">
        <v>21</v>
      </c>
      <c r="D300" s="65">
        <v>39356</v>
      </c>
      <c r="E300" s="3">
        <v>20.9</v>
      </c>
      <c r="F300" s="3">
        <v>540</v>
      </c>
      <c r="G300" s="5">
        <v>6.59</v>
      </c>
      <c r="H300" s="6">
        <v>74</v>
      </c>
      <c r="I300" s="6">
        <v>133</v>
      </c>
      <c r="J300" s="7">
        <v>7.61</v>
      </c>
      <c r="K300" s="5">
        <v>0.20000000000131024</v>
      </c>
      <c r="L300" s="7">
        <v>0.52812000000000003</v>
      </c>
      <c r="M300" s="7">
        <v>0.39119999999999999</v>
      </c>
      <c r="N300" s="5">
        <v>80.195599999999999</v>
      </c>
      <c r="O300" s="5">
        <v>0</v>
      </c>
      <c r="P300" s="6">
        <f t="shared" si="5"/>
        <v>204.99897750511246</v>
      </c>
      <c r="Q300" s="6">
        <v>120</v>
      </c>
      <c r="R300" s="6">
        <v>10</v>
      </c>
      <c r="S300" s="6" t="s">
        <v>22</v>
      </c>
      <c r="T300" s="6">
        <v>2007</v>
      </c>
      <c r="U300"/>
      <c r="AP300" s="9"/>
      <c r="AQ300" s="9"/>
      <c r="AR300" s="76"/>
      <c r="AS300" s="76"/>
    </row>
    <row r="301" spans="1:45">
      <c r="A301" s="3">
        <v>23</v>
      </c>
      <c r="B301" s="4" t="s">
        <v>42</v>
      </c>
      <c r="C301" s="4" t="s">
        <v>32</v>
      </c>
      <c r="D301" s="65">
        <v>39356</v>
      </c>
      <c r="E301" s="3">
        <v>12.8</v>
      </c>
      <c r="F301" s="3">
        <v>5040</v>
      </c>
      <c r="G301" s="5">
        <v>6.3</v>
      </c>
      <c r="H301" s="6">
        <v>60</v>
      </c>
      <c r="I301" s="6">
        <v>66</v>
      </c>
      <c r="J301" s="7">
        <v>7.3</v>
      </c>
      <c r="K301" s="5">
        <v>16.799999999999926</v>
      </c>
      <c r="L301" s="7">
        <v>1.3026960000000001</v>
      </c>
      <c r="M301" s="7">
        <v>0.63569999999999993</v>
      </c>
      <c r="N301" s="5">
        <v>15.068600000000002</v>
      </c>
      <c r="O301" s="5">
        <v>0</v>
      </c>
      <c r="P301" s="6">
        <f t="shared" si="5"/>
        <v>23.703948403334913</v>
      </c>
      <c r="Q301" s="6">
        <v>44</v>
      </c>
      <c r="R301" s="6">
        <v>10</v>
      </c>
      <c r="S301" s="6" t="s">
        <v>22</v>
      </c>
      <c r="T301" s="6">
        <v>2007</v>
      </c>
      <c r="U301"/>
      <c r="AP301" s="9"/>
      <c r="AQ301" s="9"/>
      <c r="AR301" s="76"/>
      <c r="AS301" s="76"/>
    </row>
    <row r="302" spans="1:45">
      <c r="A302" s="3">
        <v>24</v>
      </c>
      <c r="B302" s="4" t="s">
        <v>49</v>
      </c>
      <c r="C302" s="4" t="s">
        <v>21</v>
      </c>
      <c r="D302" s="65">
        <v>39356</v>
      </c>
      <c r="E302" s="3">
        <v>26.9</v>
      </c>
      <c r="F302" s="3">
        <v>1606</v>
      </c>
      <c r="G302" s="5">
        <v>6.75</v>
      </c>
      <c r="H302" s="6">
        <v>85</v>
      </c>
      <c r="I302" s="6">
        <v>33</v>
      </c>
      <c r="J302" s="7">
        <v>8.25</v>
      </c>
      <c r="K302" s="5">
        <v>39.866666666667307</v>
      </c>
      <c r="L302" s="7">
        <v>0.52029599999999998</v>
      </c>
      <c r="M302" s="7">
        <v>0.48899999999999999</v>
      </c>
      <c r="N302" s="5">
        <v>82.111100000000008</v>
      </c>
      <c r="O302" s="5">
        <v>0.24940000000000001</v>
      </c>
      <c r="P302" s="6">
        <f t="shared" si="5"/>
        <v>168.42638036809817</v>
      </c>
      <c r="Q302" s="6">
        <v>120</v>
      </c>
      <c r="R302" s="6">
        <v>10</v>
      </c>
      <c r="S302" s="6" t="s">
        <v>22</v>
      </c>
      <c r="T302" s="6">
        <v>2007</v>
      </c>
      <c r="U302"/>
      <c r="AP302" s="9"/>
      <c r="AQ302" s="9"/>
      <c r="AR302" s="76"/>
      <c r="AS302" s="76"/>
    </row>
    <row r="303" spans="1:45">
      <c r="A303" s="3">
        <v>1</v>
      </c>
      <c r="B303" s="4" t="s">
        <v>20</v>
      </c>
      <c r="C303" s="4" t="s">
        <v>21</v>
      </c>
      <c r="D303" s="65">
        <v>39478</v>
      </c>
      <c r="E303" s="11">
        <v>9.5</v>
      </c>
      <c r="F303" s="12">
        <v>453</v>
      </c>
      <c r="G303" s="13">
        <v>9.52</v>
      </c>
      <c r="H303" s="14">
        <v>83</v>
      </c>
      <c r="I303" s="15">
        <v>33</v>
      </c>
      <c r="J303" s="16">
        <v>7</v>
      </c>
      <c r="K303" s="17">
        <v>1.8333333333335016</v>
      </c>
      <c r="L303" s="7"/>
      <c r="M303" s="35">
        <v>0.32200000000000001</v>
      </c>
      <c r="N303" s="18">
        <v>18.778077500000002</v>
      </c>
      <c r="O303" s="19">
        <v>0.35370000000000001</v>
      </c>
      <c r="P303" s="6">
        <f t="shared" si="5"/>
        <v>59.415458074534165</v>
      </c>
      <c r="Q303" s="20">
        <v>120</v>
      </c>
      <c r="R303" s="6">
        <v>1</v>
      </c>
      <c r="S303" s="6" t="s">
        <v>46</v>
      </c>
      <c r="T303" s="6">
        <v>2008</v>
      </c>
      <c r="U303"/>
      <c r="AP303" s="9"/>
      <c r="AQ303" s="9"/>
      <c r="AR303" s="76"/>
      <c r="AS303" s="76"/>
    </row>
    <row r="304" spans="1:45">
      <c r="A304" s="3">
        <v>2</v>
      </c>
      <c r="B304" s="4" t="s">
        <v>23</v>
      </c>
      <c r="C304" s="4" t="s">
        <v>21</v>
      </c>
      <c r="D304" s="65">
        <v>39478</v>
      </c>
      <c r="E304" s="11">
        <v>9</v>
      </c>
      <c r="F304" s="12">
        <v>462</v>
      </c>
      <c r="G304" s="13">
        <v>8.67</v>
      </c>
      <c r="H304" s="14">
        <v>75</v>
      </c>
      <c r="I304" s="15">
        <v>33</v>
      </c>
      <c r="J304" s="16">
        <v>7.09</v>
      </c>
      <c r="K304" s="17">
        <v>1.3333333333331865</v>
      </c>
      <c r="L304" s="7"/>
      <c r="M304" s="35">
        <v>0.32200000000000001</v>
      </c>
      <c r="N304" s="18">
        <v>43.969590700000005</v>
      </c>
      <c r="O304" s="19">
        <v>2.4759000000000002</v>
      </c>
      <c r="P304" s="6">
        <f t="shared" si="5"/>
        <v>144.24065434782611</v>
      </c>
      <c r="Q304" s="20">
        <v>120</v>
      </c>
      <c r="R304" s="6">
        <v>1</v>
      </c>
      <c r="S304" s="6" t="s">
        <v>46</v>
      </c>
      <c r="T304" s="6">
        <v>2008</v>
      </c>
      <c r="U304"/>
      <c r="AP304" s="9"/>
      <c r="AQ304" s="9"/>
      <c r="AR304" s="76"/>
      <c r="AS304" s="76"/>
    </row>
    <row r="305" spans="1:45">
      <c r="A305" s="3">
        <v>3</v>
      </c>
      <c r="B305" s="4" t="s">
        <v>24</v>
      </c>
      <c r="C305" s="4" t="s">
        <v>21</v>
      </c>
      <c r="D305" s="65">
        <v>39478</v>
      </c>
      <c r="E305" s="11">
        <v>10.199999999999999</v>
      </c>
      <c r="F305" s="12">
        <v>876</v>
      </c>
      <c r="G305" s="13">
        <v>8.39</v>
      </c>
      <c r="H305" s="14">
        <v>75</v>
      </c>
      <c r="I305" s="15">
        <v>100</v>
      </c>
      <c r="J305" s="16">
        <v>7.12</v>
      </c>
      <c r="K305" s="17">
        <v>1.9999999999992861</v>
      </c>
      <c r="L305" s="7"/>
      <c r="M305" s="35">
        <v>0.41399999999999998</v>
      </c>
      <c r="N305" s="18">
        <v>34.782777400000001</v>
      </c>
      <c r="O305" s="19">
        <v>0</v>
      </c>
      <c r="P305" s="6">
        <f t="shared" si="5"/>
        <v>84.016370531400966</v>
      </c>
      <c r="Q305" s="20">
        <v>120</v>
      </c>
      <c r="R305" s="6">
        <v>1</v>
      </c>
      <c r="S305" s="6" t="s">
        <v>46</v>
      </c>
      <c r="T305" s="6">
        <v>2008</v>
      </c>
      <c r="U305"/>
      <c r="AP305" s="9"/>
      <c r="AQ305" s="9"/>
      <c r="AR305" s="76"/>
      <c r="AS305" s="76"/>
    </row>
    <row r="306" spans="1:45">
      <c r="A306" s="3">
        <v>4</v>
      </c>
      <c r="B306" s="4" t="s">
        <v>25</v>
      </c>
      <c r="C306" s="4" t="s">
        <v>26</v>
      </c>
      <c r="D306" s="65">
        <v>39478</v>
      </c>
      <c r="E306" s="11">
        <v>5.6</v>
      </c>
      <c r="F306" s="12">
        <v>295</v>
      </c>
      <c r="G306" s="13">
        <v>11.73</v>
      </c>
      <c r="H306" s="14">
        <v>93</v>
      </c>
      <c r="I306" s="15">
        <v>33</v>
      </c>
      <c r="J306" s="16">
        <v>7.27</v>
      </c>
      <c r="K306" s="17">
        <v>0.83333333333287152</v>
      </c>
      <c r="L306" s="7"/>
      <c r="M306" s="35">
        <v>0.36799999999999999</v>
      </c>
      <c r="N306" s="18">
        <v>8.2045753999999995</v>
      </c>
      <c r="O306" s="19">
        <v>13.794300000000002</v>
      </c>
      <c r="P306" s="6">
        <f t="shared" si="5"/>
        <v>59.779552717391311</v>
      </c>
      <c r="Q306" s="20">
        <v>120</v>
      </c>
      <c r="R306" s="6">
        <v>1</v>
      </c>
      <c r="S306" s="6" t="s">
        <v>46</v>
      </c>
      <c r="T306" s="6">
        <v>2008</v>
      </c>
      <c r="U306"/>
      <c r="AP306" s="9"/>
      <c r="AQ306" s="9"/>
      <c r="AR306" s="76"/>
      <c r="AS306" s="76"/>
    </row>
    <row r="307" spans="1:45">
      <c r="A307" s="3">
        <v>5</v>
      </c>
      <c r="B307" s="4" t="s">
        <v>27</v>
      </c>
      <c r="C307" s="4" t="s">
        <v>26</v>
      </c>
      <c r="D307" s="65">
        <v>39478</v>
      </c>
      <c r="E307" s="11">
        <v>8.3000000000000007</v>
      </c>
      <c r="F307" s="12">
        <v>75</v>
      </c>
      <c r="G307" s="13">
        <v>12.15</v>
      </c>
      <c r="H307" s="14">
        <v>104</v>
      </c>
      <c r="I307" s="15">
        <v>33</v>
      </c>
      <c r="J307" s="16">
        <v>7.27</v>
      </c>
      <c r="K307" s="17">
        <v>19.600000000000506</v>
      </c>
      <c r="L307" s="7"/>
      <c r="M307" s="35">
        <v>0.41399999999999998</v>
      </c>
      <c r="N307" s="18">
        <v>1.5022462000000001</v>
      </c>
      <c r="O307" s="19">
        <v>10.257299999999999</v>
      </c>
      <c r="P307" s="6">
        <f t="shared" si="5"/>
        <v>28.404700966183572</v>
      </c>
      <c r="Q307" s="20">
        <v>32</v>
      </c>
      <c r="R307" s="6">
        <v>1</v>
      </c>
      <c r="S307" s="6" t="s">
        <v>46</v>
      </c>
      <c r="T307" s="6">
        <v>2008</v>
      </c>
      <c r="U307"/>
      <c r="AP307" s="9"/>
      <c r="AQ307" s="9"/>
      <c r="AR307" s="76"/>
      <c r="AS307" s="76"/>
    </row>
    <row r="308" spans="1:45">
      <c r="A308" s="3">
        <v>6</v>
      </c>
      <c r="B308" s="4" t="s">
        <v>28</v>
      </c>
      <c r="C308" s="4" t="s">
        <v>21</v>
      </c>
      <c r="D308" s="65">
        <v>39478</v>
      </c>
      <c r="E308" s="11">
        <v>5.4</v>
      </c>
      <c r="F308" s="12">
        <v>487</v>
      </c>
      <c r="G308" s="13">
        <v>12.12</v>
      </c>
      <c r="H308" s="14">
        <v>96</v>
      </c>
      <c r="I308" s="15">
        <v>0</v>
      </c>
      <c r="J308" s="16">
        <v>7.19</v>
      </c>
      <c r="K308" s="17">
        <v>0</v>
      </c>
      <c r="L308" s="7"/>
      <c r="M308" s="35">
        <v>0.41399999999999998</v>
      </c>
      <c r="N308" s="18">
        <v>21.551455100000002</v>
      </c>
      <c r="O308" s="19">
        <v>2.0043000000000002</v>
      </c>
      <c r="P308" s="6">
        <f t="shared" si="5"/>
        <v>56.897959178743967</v>
      </c>
      <c r="Q308" s="20">
        <v>120</v>
      </c>
      <c r="R308" s="6">
        <v>1</v>
      </c>
      <c r="S308" s="6" t="s">
        <v>46</v>
      </c>
      <c r="T308" s="6">
        <v>2008</v>
      </c>
      <c r="U308"/>
      <c r="AP308" s="9"/>
      <c r="AQ308" s="9"/>
      <c r="AR308" s="76"/>
      <c r="AS308" s="76"/>
    </row>
    <row r="309" spans="1:45">
      <c r="A309" s="3">
        <v>7</v>
      </c>
      <c r="B309" s="4" t="s">
        <v>29</v>
      </c>
      <c r="C309" s="4" t="s">
        <v>21</v>
      </c>
      <c r="D309" s="65">
        <v>39478</v>
      </c>
      <c r="E309" s="11">
        <v>4</v>
      </c>
      <c r="F309" s="12">
        <v>792</v>
      </c>
      <c r="G309" s="13">
        <v>7.86</v>
      </c>
      <c r="H309" s="14">
        <v>60</v>
      </c>
      <c r="I309" s="15">
        <v>0</v>
      </c>
      <c r="J309" s="16">
        <v>6.98</v>
      </c>
      <c r="K309" s="17">
        <v>2.500000000000095</v>
      </c>
      <c r="L309" s="7"/>
      <c r="M309" s="35">
        <v>0.27600000000000002</v>
      </c>
      <c r="N309" s="18">
        <v>23.978160500000001</v>
      </c>
      <c r="O309" s="19">
        <v>0</v>
      </c>
      <c r="P309" s="6">
        <f t="shared" si="5"/>
        <v>86.877393115942027</v>
      </c>
      <c r="Q309" s="20">
        <v>120</v>
      </c>
      <c r="R309" s="6">
        <v>1</v>
      </c>
      <c r="S309" s="6" t="s">
        <v>46</v>
      </c>
      <c r="T309" s="6">
        <v>2008</v>
      </c>
      <c r="U309"/>
      <c r="AP309" s="9"/>
      <c r="AQ309" s="9"/>
      <c r="AR309" s="76"/>
      <c r="AS309" s="76"/>
    </row>
    <row r="310" spans="1:45">
      <c r="A310" s="3">
        <v>8</v>
      </c>
      <c r="B310" s="4" t="s">
        <v>30</v>
      </c>
      <c r="C310" s="4" t="s">
        <v>26</v>
      </c>
      <c r="D310" s="65">
        <v>39478</v>
      </c>
      <c r="E310" s="11">
        <v>5</v>
      </c>
      <c r="F310" s="12">
        <v>196</v>
      </c>
      <c r="G310" s="13">
        <v>12.65</v>
      </c>
      <c r="H310" s="14">
        <v>99</v>
      </c>
      <c r="I310" s="15">
        <v>0</v>
      </c>
      <c r="J310" s="16">
        <v>7.38</v>
      </c>
      <c r="K310" s="17">
        <v>4.2857142857144481</v>
      </c>
      <c r="L310" s="7"/>
      <c r="M310" s="35">
        <v>0.27600000000000002</v>
      </c>
      <c r="N310" s="18">
        <v>4.0445090000000006</v>
      </c>
      <c r="O310" s="19">
        <v>6.3666</v>
      </c>
      <c r="P310" s="6">
        <f t="shared" si="5"/>
        <v>37.721409420289852</v>
      </c>
      <c r="Q310" s="20">
        <v>120</v>
      </c>
      <c r="R310" s="6">
        <v>1</v>
      </c>
      <c r="S310" s="6" t="s">
        <v>46</v>
      </c>
      <c r="T310" s="6">
        <v>2008</v>
      </c>
      <c r="U310"/>
      <c r="AP310" s="9"/>
      <c r="AQ310" s="9"/>
      <c r="AR310" s="76"/>
      <c r="AS310" s="76"/>
    </row>
    <row r="311" spans="1:45">
      <c r="A311" s="3">
        <v>9</v>
      </c>
      <c r="B311" s="4" t="s">
        <v>31</v>
      </c>
      <c r="C311" s="4" t="s">
        <v>32</v>
      </c>
      <c r="D311" s="65">
        <v>39478</v>
      </c>
      <c r="E311" s="11">
        <v>6.6</v>
      </c>
      <c r="F311" s="12">
        <v>7950</v>
      </c>
      <c r="G311" s="13">
        <v>12.62</v>
      </c>
      <c r="H311" s="14">
        <v>103</v>
      </c>
      <c r="I311" s="15">
        <v>0</v>
      </c>
      <c r="J311" s="16">
        <v>6.9</v>
      </c>
      <c r="K311" s="17">
        <v>18.799999999998818</v>
      </c>
      <c r="L311" s="7"/>
      <c r="M311" s="35">
        <v>0.78200000000000003</v>
      </c>
      <c r="N311" s="18">
        <v>4.1022876999999998</v>
      </c>
      <c r="O311" s="19">
        <v>0</v>
      </c>
      <c r="P311" s="6">
        <f t="shared" si="5"/>
        <v>5.2458921994884902</v>
      </c>
      <c r="Q311" s="20">
        <v>47</v>
      </c>
      <c r="R311" s="6">
        <v>1</v>
      </c>
      <c r="S311" s="6" t="s">
        <v>46</v>
      </c>
      <c r="T311" s="6">
        <v>2008</v>
      </c>
      <c r="U311"/>
      <c r="AP311" s="9"/>
      <c r="AQ311" s="9"/>
      <c r="AR311" s="76"/>
      <c r="AS311" s="76"/>
    </row>
    <row r="312" spans="1:45">
      <c r="A312" s="3">
        <v>10</v>
      </c>
      <c r="B312" s="4" t="s">
        <v>33</v>
      </c>
      <c r="C312" s="4" t="s">
        <v>32</v>
      </c>
      <c r="D312" s="65">
        <v>39478</v>
      </c>
      <c r="E312" s="11">
        <v>6</v>
      </c>
      <c r="F312" s="12">
        <v>12890</v>
      </c>
      <c r="G312" s="13">
        <v>12.94</v>
      </c>
      <c r="H312" s="14">
        <v>104</v>
      </c>
      <c r="I312" s="15">
        <v>0</v>
      </c>
      <c r="J312" s="16">
        <v>7.09</v>
      </c>
      <c r="K312" s="17">
        <v>16.333333333333755</v>
      </c>
      <c r="L312" s="7"/>
      <c r="M312" s="35">
        <v>0.41399999999999998</v>
      </c>
      <c r="N312" s="18">
        <v>5.9512061000000003</v>
      </c>
      <c r="O312" s="19">
        <v>4.0086000000000004</v>
      </c>
      <c r="P312" s="6">
        <f t="shared" si="5"/>
        <v>24.057502657004836</v>
      </c>
      <c r="Q312" s="20">
        <v>59</v>
      </c>
      <c r="R312" s="6">
        <v>1</v>
      </c>
      <c r="S312" s="6" t="s">
        <v>46</v>
      </c>
      <c r="T312" s="6">
        <v>2008</v>
      </c>
      <c r="U312"/>
      <c r="AP312" s="9"/>
      <c r="AQ312" s="9"/>
      <c r="AR312" s="76"/>
      <c r="AS312" s="76"/>
    </row>
    <row r="313" spans="1:45">
      <c r="A313" s="3">
        <v>11</v>
      </c>
      <c r="B313" s="4" t="s">
        <v>34</v>
      </c>
      <c r="C313" s="4" t="s">
        <v>26</v>
      </c>
      <c r="D313" s="65">
        <v>39478</v>
      </c>
      <c r="E313" s="11">
        <v>4.9000000000000004</v>
      </c>
      <c r="F313" s="12">
        <v>247</v>
      </c>
      <c r="G313" s="13">
        <v>10.98</v>
      </c>
      <c r="H313" s="14">
        <v>86</v>
      </c>
      <c r="I313" s="15">
        <v>0</v>
      </c>
      <c r="J313" s="16">
        <v>7.21</v>
      </c>
      <c r="K313" s="17">
        <v>0</v>
      </c>
      <c r="L313" s="7"/>
      <c r="M313" s="35">
        <v>0.27600000000000002</v>
      </c>
      <c r="N313" s="18">
        <v>0.75112310000000004</v>
      </c>
      <c r="O313" s="19">
        <v>5.0697000000000001</v>
      </c>
      <c r="P313" s="6">
        <f t="shared" si="5"/>
        <v>21.089938768115942</v>
      </c>
      <c r="Q313" s="20">
        <v>120</v>
      </c>
      <c r="R313" s="6">
        <v>1</v>
      </c>
      <c r="S313" s="6" t="s">
        <v>46</v>
      </c>
      <c r="T313" s="6">
        <v>2008</v>
      </c>
      <c r="U313"/>
      <c r="AP313" s="9"/>
      <c r="AQ313" s="9"/>
      <c r="AR313" s="76"/>
      <c r="AS313" s="76"/>
    </row>
    <row r="314" spans="1:45">
      <c r="A314" s="3">
        <v>12</v>
      </c>
      <c r="B314" s="4" t="s">
        <v>35</v>
      </c>
      <c r="C314" s="4" t="s">
        <v>26</v>
      </c>
      <c r="D314" s="65">
        <v>39478</v>
      </c>
      <c r="E314" s="11">
        <v>5.3</v>
      </c>
      <c r="F314" s="12">
        <v>216</v>
      </c>
      <c r="G314" s="13">
        <v>14.49</v>
      </c>
      <c r="H314" s="14">
        <v>114</v>
      </c>
      <c r="I314" s="15">
        <v>0</v>
      </c>
      <c r="J314" s="16">
        <v>7.57</v>
      </c>
      <c r="K314" s="17"/>
      <c r="L314" s="7"/>
      <c r="M314" s="35">
        <v>0.36799999999999999</v>
      </c>
      <c r="N314" s="18">
        <v>0.1155574</v>
      </c>
      <c r="O314" s="19">
        <v>3.7728000000000002</v>
      </c>
      <c r="P314" s="6">
        <f t="shared" si="5"/>
        <v>10.566188586956523</v>
      </c>
      <c r="Q314" s="20">
        <v>120</v>
      </c>
      <c r="R314" s="6">
        <v>1</v>
      </c>
      <c r="S314" s="6" t="s">
        <v>46</v>
      </c>
      <c r="T314" s="6">
        <v>2008</v>
      </c>
      <c r="U314"/>
      <c r="AP314" s="9"/>
      <c r="AQ314" s="9"/>
      <c r="AR314" s="76"/>
      <c r="AS314" s="76"/>
    </row>
    <row r="315" spans="1:45">
      <c r="A315" s="3">
        <v>13</v>
      </c>
      <c r="B315" s="4" t="s">
        <v>36</v>
      </c>
      <c r="C315" s="4" t="s">
        <v>32</v>
      </c>
      <c r="D315" s="65">
        <v>39478</v>
      </c>
      <c r="E315" s="11">
        <v>7.4</v>
      </c>
      <c r="F315" s="12">
        <v>7790</v>
      </c>
      <c r="G315" s="13">
        <v>14.7</v>
      </c>
      <c r="H315" s="14">
        <v>122</v>
      </c>
      <c r="I315" s="15">
        <v>0</v>
      </c>
      <c r="J315" s="16">
        <v>7.56</v>
      </c>
      <c r="K315" s="17">
        <v>18.333333333332057</v>
      </c>
      <c r="L315" s="7"/>
      <c r="M315" s="35">
        <v>0.50600000000000001</v>
      </c>
      <c r="N315" s="18">
        <v>4.7378534000000005</v>
      </c>
      <c r="O315" s="19">
        <v>0</v>
      </c>
      <c r="P315" s="6">
        <f t="shared" si="5"/>
        <v>9.3633466403162071</v>
      </c>
      <c r="Q315" s="20">
        <v>41</v>
      </c>
      <c r="R315" s="6">
        <v>1</v>
      </c>
      <c r="S315" s="6" t="s">
        <v>46</v>
      </c>
      <c r="T315" s="6">
        <v>2008</v>
      </c>
      <c r="U315"/>
      <c r="AP315" s="9"/>
      <c r="AQ315" s="9"/>
      <c r="AR315" s="76"/>
      <c r="AS315" s="76"/>
    </row>
    <row r="316" spans="1:45">
      <c r="A316" s="3">
        <v>14</v>
      </c>
      <c r="B316" s="4" t="s">
        <v>37</v>
      </c>
      <c r="C316" s="4" t="s">
        <v>32</v>
      </c>
      <c r="D316" s="65">
        <v>39478</v>
      </c>
      <c r="E316" s="11">
        <v>6.1</v>
      </c>
      <c r="F316" s="12">
        <v>3080</v>
      </c>
      <c r="G316" s="13">
        <v>13.48</v>
      </c>
      <c r="H316" s="14">
        <v>109</v>
      </c>
      <c r="I316" s="15">
        <v>0</v>
      </c>
      <c r="J316" s="16">
        <v>7.25</v>
      </c>
      <c r="K316" s="17">
        <v>9.3333333333323054</v>
      </c>
      <c r="L316" s="7"/>
      <c r="M316" s="35">
        <v>0.874</v>
      </c>
      <c r="N316" s="18">
        <v>4.0445090000000006</v>
      </c>
      <c r="O316" s="19">
        <v>0</v>
      </c>
      <c r="P316" s="6">
        <f t="shared" si="5"/>
        <v>4.6275846681922204</v>
      </c>
      <c r="Q316" s="20">
        <v>44</v>
      </c>
      <c r="R316" s="6">
        <v>1</v>
      </c>
      <c r="S316" s="6" t="s">
        <v>46</v>
      </c>
      <c r="T316" s="6">
        <v>2008</v>
      </c>
      <c r="U316"/>
      <c r="AP316" s="9"/>
      <c r="AQ316" s="9"/>
      <c r="AR316" s="76"/>
      <c r="AS316" s="76"/>
    </row>
    <row r="317" spans="1:45">
      <c r="A317" s="3">
        <v>15</v>
      </c>
      <c r="B317" s="4" t="s">
        <v>38</v>
      </c>
      <c r="C317" s="4" t="s">
        <v>21</v>
      </c>
      <c r="D317" s="65">
        <v>39478</v>
      </c>
      <c r="E317" s="11">
        <v>6.5</v>
      </c>
      <c r="F317" s="12">
        <v>686</v>
      </c>
      <c r="G317" s="13">
        <v>10.63</v>
      </c>
      <c r="H317" s="14">
        <v>86</v>
      </c>
      <c r="I317" s="15">
        <v>0</v>
      </c>
      <c r="J317" s="16">
        <v>6.99</v>
      </c>
      <c r="K317" s="17">
        <v>0.49999999999883471</v>
      </c>
      <c r="L317" s="7"/>
      <c r="M317" s="35">
        <v>0.64400000000000002</v>
      </c>
      <c r="N317" s="18">
        <v>6.1823209000000006</v>
      </c>
      <c r="O317" s="19">
        <v>0</v>
      </c>
      <c r="P317" s="6">
        <f t="shared" si="5"/>
        <v>9.5998771739130433</v>
      </c>
      <c r="Q317" s="20">
        <v>120</v>
      </c>
      <c r="R317" s="6">
        <v>1</v>
      </c>
      <c r="S317" s="6" t="s">
        <v>46</v>
      </c>
      <c r="T317" s="6">
        <v>2008</v>
      </c>
      <c r="U317"/>
      <c r="AP317" s="9"/>
      <c r="AQ317" s="9"/>
      <c r="AR317" s="76"/>
      <c r="AS317" s="76"/>
    </row>
    <row r="318" spans="1:45">
      <c r="A318" s="3">
        <v>16</v>
      </c>
      <c r="B318" s="4" t="s">
        <v>39</v>
      </c>
      <c r="C318" s="4" t="s">
        <v>26</v>
      </c>
      <c r="D318" s="65">
        <v>39478</v>
      </c>
      <c r="E318" s="11">
        <v>6.4</v>
      </c>
      <c r="F318" s="12">
        <v>794</v>
      </c>
      <c r="G318" s="13">
        <v>14.36</v>
      </c>
      <c r="H318" s="14">
        <v>117</v>
      </c>
      <c r="I318" s="15">
        <v>0</v>
      </c>
      <c r="J318" s="16">
        <v>7.43</v>
      </c>
      <c r="K318" s="17">
        <v>4.4000000000004036</v>
      </c>
      <c r="L318" s="7"/>
      <c r="M318" s="35">
        <v>0.46</v>
      </c>
      <c r="N318" s="18">
        <v>2.4844841</v>
      </c>
      <c r="O318" s="19">
        <v>4.4802</v>
      </c>
      <c r="P318" s="6">
        <f t="shared" si="5"/>
        <v>15.140617608695651</v>
      </c>
      <c r="Q318" s="20">
        <v>60</v>
      </c>
      <c r="R318" s="6">
        <v>1</v>
      </c>
      <c r="S318" s="6" t="s">
        <v>46</v>
      </c>
      <c r="T318" s="6">
        <v>2008</v>
      </c>
      <c r="U318"/>
      <c r="AP318" s="9"/>
      <c r="AQ318" s="9"/>
      <c r="AR318" s="76"/>
      <c r="AS318" s="76"/>
    </row>
    <row r="319" spans="1:45">
      <c r="A319" s="3">
        <v>17</v>
      </c>
      <c r="B319" s="4" t="s">
        <v>40</v>
      </c>
      <c r="C319" s="4" t="s">
        <v>26</v>
      </c>
      <c r="D319" s="65">
        <v>39478</v>
      </c>
      <c r="E319" s="11">
        <v>5.4</v>
      </c>
      <c r="F319" s="12">
        <v>349</v>
      </c>
      <c r="G319" s="13">
        <v>14.25</v>
      </c>
      <c r="H319" s="14">
        <v>113</v>
      </c>
      <c r="I319" s="15">
        <v>0</v>
      </c>
      <c r="J319" s="16">
        <v>7.41</v>
      </c>
      <c r="K319" s="17"/>
      <c r="L319" s="7"/>
      <c r="M319" s="35">
        <v>0.32200000000000001</v>
      </c>
      <c r="N319" s="18">
        <v>3.6978368000000001</v>
      </c>
      <c r="O319" s="19">
        <v>7.1919000000000004</v>
      </c>
      <c r="P319" s="6">
        <f t="shared" ref="P319:P326" si="6">+(N319+O319)/M319</f>
        <v>33.819058385093172</v>
      </c>
      <c r="Q319" s="20">
        <v>120</v>
      </c>
      <c r="R319" s="6">
        <v>1</v>
      </c>
      <c r="S319" s="6" t="s">
        <v>46</v>
      </c>
      <c r="T319" s="6">
        <v>2008</v>
      </c>
      <c r="U319"/>
      <c r="AP319" s="9"/>
      <c r="AQ319" s="9"/>
      <c r="AR319" s="76"/>
      <c r="AS319" s="76"/>
    </row>
    <row r="320" spans="1:45">
      <c r="A320" s="3">
        <v>18</v>
      </c>
      <c r="B320" s="4" t="s">
        <v>41</v>
      </c>
      <c r="C320" s="4" t="s">
        <v>21</v>
      </c>
      <c r="D320" s="65">
        <v>39478</v>
      </c>
      <c r="E320" s="11">
        <v>7.3</v>
      </c>
      <c r="F320" s="12">
        <v>968</v>
      </c>
      <c r="G320" s="13">
        <v>12.59</v>
      </c>
      <c r="H320" s="14">
        <v>105</v>
      </c>
      <c r="I320" s="15">
        <v>33</v>
      </c>
      <c r="J320" s="16">
        <v>7.45</v>
      </c>
      <c r="K320" s="17">
        <v>2.5000000000008349</v>
      </c>
      <c r="L320" s="7"/>
      <c r="M320" s="35">
        <v>0.78200000000000003</v>
      </c>
      <c r="N320" s="18">
        <v>4.5067386000000003</v>
      </c>
      <c r="O320" s="19">
        <v>1.179</v>
      </c>
      <c r="P320" s="6">
        <f t="shared" si="6"/>
        <v>7.2707654731457803</v>
      </c>
      <c r="Q320" s="20">
        <v>120</v>
      </c>
      <c r="R320" s="6">
        <v>1</v>
      </c>
      <c r="S320" s="6" t="s">
        <v>46</v>
      </c>
      <c r="T320" s="6">
        <v>2008</v>
      </c>
      <c r="U320"/>
      <c r="AP320" s="9"/>
      <c r="AQ320" s="9"/>
      <c r="AR320" s="76"/>
      <c r="AS320" s="76"/>
    </row>
    <row r="321" spans="1:45">
      <c r="A321" s="3">
        <v>19</v>
      </c>
      <c r="B321" s="4" t="s">
        <v>42</v>
      </c>
      <c r="C321" s="4" t="s">
        <v>32</v>
      </c>
      <c r="D321" s="65">
        <v>39478</v>
      </c>
      <c r="E321" s="11">
        <v>7.1</v>
      </c>
      <c r="F321" s="12">
        <v>3750</v>
      </c>
      <c r="G321" s="13">
        <v>14.54</v>
      </c>
      <c r="H321" s="14">
        <v>120</v>
      </c>
      <c r="I321" s="15">
        <v>0</v>
      </c>
      <c r="J321" s="16">
        <v>7.44</v>
      </c>
      <c r="K321" s="17">
        <v>11.333333333333567</v>
      </c>
      <c r="L321" s="7"/>
      <c r="M321" s="35">
        <v>0.73599999999999999</v>
      </c>
      <c r="N321" s="18">
        <v>11.2668465</v>
      </c>
      <c r="O321" s="19">
        <v>0.94320000000000004</v>
      </c>
      <c r="P321" s="6">
        <f t="shared" si="6"/>
        <v>16.589737092391307</v>
      </c>
      <c r="Q321" s="20">
        <v>49</v>
      </c>
      <c r="R321" s="6">
        <v>1</v>
      </c>
      <c r="S321" s="6" t="s">
        <v>46</v>
      </c>
      <c r="T321" s="6">
        <v>2008</v>
      </c>
      <c r="U321"/>
      <c r="AP321" s="9"/>
      <c r="AQ321" s="9"/>
      <c r="AR321" s="76"/>
      <c r="AS321" s="76"/>
    </row>
    <row r="322" spans="1:45">
      <c r="A322" s="3">
        <v>20</v>
      </c>
      <c r="B322" s="4" t="s">
        <v>43</v>
      </c>
      <c r="C322" s="4" t="s">
        <v>26</v>
      </c>
      <c r="D322" s="65">
        <v>39478</v>
      </c>
      <c r="E322" s="11">
        <v>5.5</v>
      </c>
      <c r="F322" s="12">
        <v>294</v>
      </c>
      <c r="G322" s="13">
        <v>14.81</v>
      </c>
      <c r="H322" s="14">
        <v>118</v>
      </c>
      <c r="I322" s="15">
        <v>66</v>
      </c>
      <c r="J322" s="16">
        <v>7.45</v>
      </c>
      <c r="K322" s="17">
        <v>0.24999999999941735</v>
      </c>
      <c r="L322" s="7"/>
      <c r="M322" s="35">
        <v>0.36799999999999999</v>
      </c>
      <c r="N322" s="18">
        <v>15.600249</v>
      </c>
      <c r="O322" s="19">
        <v>1.4148000000000001</v>
      </c>
      <c r="P322" s="6">
        <f t="shared" si="6"/>
        <v>46.236546195652181</v>
      </c>
      <c r="Q322" s="20">
        <v>120</v>
      </c>
      <c r="R322" s="6">
        <v>1</v>
      </c>
      <c r="S322" s="6" t="s">
        <v>46</v>
      </c>
      <c r="T322" s="6">
        <v>2008</v>
      </c>
      <c r="U322"/>
      <c r="AP322" s="9"/>
      <c r="AQ322" s="9"/>
      <c r="AR322" s="76"/>
      <c r="AS322" s="76"/>
    </row>
    <row r="323" spans="1:45">
      <c r="A323" s="3">
        <v>21</v>
      </c>
      <c r="B323" s="4" t="s">
        <v>44</v>
      </c>
      <c r="C323" s="4" t="s">
        <v>21</v>
      </c>
      <c r="D323" s="65">
        <v>39478</v>
      </c>
      <c r="E323" s="11">
        <v>7.9</v>
      </c>
      <c r="F323" s="12">
        <v>361</v>
      </c>
      <c r="G323" s="13">
        <v>6.15</v>
      </c>
      <c r="H323" s="14">
        <v>51.6</v>
      </c>
      <c r="I323" s="15">
        <v>233</v>
      </c>
      <c r="J323" s="16">
        <v>6.71</v>
      </c>
      <c r="K323" s="17">
        <v>4.9999999999994493</v>
      </c>
      <c r="L323" s="7"/>
      <c r="M323" s="35">
        <v>0.32200000000000001</v>
      </c>
      <c r="N323" s="18">
        <v>0</v>
      </c>
      <c r="O323" s="19">
        <v>1.4148000000000001</v>
      </c>
      <c r="P323" s="6">
        <f t="shared" si="6"/>
        <v>4.3937888198757769</v>
      </c>
      <c r="Q323" s="20">
        <v>120</v>
      </c>
      <c r="R323" s="6">
        <v>1</v>
      </c>
      <c r="S323" s="6" t="s">
        <v>46</v>
      </c>
      <c r="T323" s="6">
        <v>2008</v>
      </c>
      <c r="U323"/>
      <c r="AP323" s="9"/>
      <c r="AQ323" s="9"/>
      <c r="AR323" s="76"/>
      <c r="AS323" s="76"/>
    </row>
    <row r="324" spans="1:45">
      <c r="A324" s="3">
        <v>22</v>
      </c>
      <c r="B324" s="4" t="s">
        <v>45</v>
      </c>
      <c r="C324" s="4" t="s">
        <v>21</v>
      </c>
      <c r="D324" s="65">
        <v>39478</v>
      </c>
      <c r="E324" s="11">
        <v>6.7</v>
      </c>
      <c r="F324" s="12">
        <v>535</v>
      </c>
      <c r="G324" s="13">
        <v>10.84</v>
      </c>
      <c r="H324" s="14">
        <v>89</v>
      </c>
      <c r="I324" s="15">
        <v>266</v>
      </c>
      <c r="J324" s="16">
        <v>7.13</v>
      </c>
      <c r="K324" s="17">
        <v>2.9999999999996696</v>
      </c>
      <c r="L324" s="7"/>
      <c r="M324" s="35">
        <v>0.32200000000000001</v>
      </c>
      <c r="N324" s="18">
        <v>34.3205478</v>
      </c>
      <c r="O324" s="19">
        <v>3.3012000000000001</v>
      </c>
      <c r="P324" s="6">
        <f t="shared" si="6"/>
        <v>116.83772608695652</v>
      </c>
      <c r="Q324" s="20">
        <v>120</v>
      </c>
      <c r="R324" s="6">
        <v>1</v>
      </c>
      <c r="S324" s="6" t="s">
        <v>46</v>
      </c>
      <c r="T324" s="6">
        <v>2008</v>
      </c>
      <c r="U324"/>
      <c r="AP324" s="9"/>
      <c r="AQ324" s="9"/>
      <c r="AR324" s="76"/>
      <c r="AS324" s="76"/>
    </row>
    <row r="325" spans="1:45">
      <c r="A325" s="3">
        <v>23</v>
      </c>
      <c r="B325" s="4" t="s">
        <v>42</v>
      </c>
      <c r="C325" s="4" t="s">
        <v>32</v>
      </c>
      <c r="D325" s="65">
        <v>39478</v>
      </c>
      <c r="E325" s="11">
        <v>6.4</v>
      </c>
      <c r="F325" s="12">
        <v>5860</v>
      </c>
      <c r="G325" s="13">
        <v>13.45</v>
      </c>
      <c r="H325" s="14">
        <v>109</v>
      </c>
      <c r="I325" s="15">
        <v>0</v>
      </c>
      <c r="J325" s="16">
        <v>7.31</v>
      </c>
      <c r="K325" s="17">
        <v>13.666666666667382</v>
      </c>
      <c r="L325" s="7"/>
      <c r="M325" s="35">
        <v>0.50600000000000001</v>
      </c>
      <c r="N325" s="18">
        <v>7.8001244999999999</v>
      </c>
      <c r="O325" s="19">
        <v>4.3623000000000003</v>
      </c>
      <c r="P325" s="6">
        <f t="shared" si="6"/>
        <v>24.036412055335969</v>
      </c>
      <c r="Q325" s="20">
        <v>45</v>
      </c>
      <c r="R325" s="6">
        <v>1</v>
      </c>
      <c r="S325" s="6" t="s">
        <v>46</v>
      </c>
      <c r="T325" s="6">
        <v>2008</v>
      </c>
      <c r="U325"/>
      <c r="AP325" s="9"/>
      <c r="AQ325" s="9"/>
      <c r="AR325" s="76"/>
      <c r="AS325" s="76"/>
    </row>
    <row r="326" spans="1:45">
      <c r="A326" s="3">
        <v>24</v>
      </c>
      <c r="B326" s="4" t="s">
        <v>49</v>
      </c>
      <c r="C326" s="4" t="s">
        <v>21</v>
      </c>
      <c r="D326" s="65">
        <v>39478</v>
      </c>
      <c r="E326" s="11">
        <v>21.1</v>
      </c>
      <c r="F326" s="12">
        <v>1613</v>
      </c>
      <c r="G326" s="13">
        <v>8.0299999999999994</v>
      </c>
      <c r="H326" s="14">
        <v>90</v>
      </c>
      <c r="I326" s="15">
        <v>866</v>
      </c>
      <c r="J326" s="16">
        <v>7.91</v>
      </c>
      <c r="K326" s="17">
        <v>0.50000000000031508</v>
      </c>
      <c r="L326" s="7"/>
      <c r="M326" s="35">
        <v>5.1059999999999999</v>
      </c>
      <c r="N326" s="18">
        <v>10.689059500000001</v>
      </c>
      <c r="O326" s="19">
        <v>3.8907000000000003</v>
      </c>
      <c r="P326" s="6">
        <f t="shared" si="6"/>
        <v>2.8554170583627108</v>
      </c>
      <c r="Q326" s="20">
        <v>120</v>
      </c>
      <c r="R326" s="6">
        <v>1</v>
      </c>
      <c r="S326" s="6" t="s">
        <v>46</v>
      </c>
      <c r="T326" s="6">
        <v>2008</v>
      </c>
      <c r="U326"/>
      <c r="AP326" s="9"/>
      <c r="AQ326" s="9"/>
      <c r="AR326" s="76"/>
      <c r="AS326" s="76"/>
    </row>
    <row r="327" spans="1:45">
      <c r="A327" s="3">
        <v>1</v>
      </c>
      <c r="B327" s="4" t="s">
        <v>20</v>
      </c>
      <c r="C327" s="4" t="s">
        <v>21</v>
      </c>
      <c r="D327" s="65">
        <v>39539</v>
      </c>
      <c r="E327" s="5">
        <v>12.6</v>
      </c>
      <c r="F327" s="6">
        <v>373.8</v>
      </c>
      <c r="G327" s="5">
        <v>7.9</v>
      </c>
      <c r="H327" s="6">
        <v>76</v>
      </c>
      <c r="I327" s="6">
        <v>100</v>
      </c>
      <c r="J327" s="7">
        <v>6.58</v>
      </c>
      <c r="K327" s="5">
        <v>4.8333333333331714</v>
      </c>
      <c r="L327" s="7">
        <v>0.58464683333333345</v>
      </c>
      <c r="M327" s="7">
        <v>0</v>
      </c>
      <c r="N327" s="5">
        <v>22.783799999999999</v>
      </c>
      <c r="O327" s="5">
        <v>0</v>
      </c>
      <c r="P327" s="6">
        <f t="shared" ref="P327:P350" si="7">+(N327+O327)/L327</f>
        <v>38.970193116585186</v>
      </c>
      <c r="Q327" s="6">
        <v>120</v>
      </c>
      <c r="R327" s="6">
        <v>4</v>
      </c>
      <c r="S327" s="6" t="s">
        <v>47</v>
      </c>
      <c r="T327" s="6">
        <v>2008</v>
      </c>
      <c r="U327"/>
      <c r="AP327" s="9"/>
      <c r="AQ327" s="9"/>
      <c r="AR327" s="76"/>
      <c r="AS327" s="76"/>
    </row>
    <row r="328" spans="1:45">
      <c r="A328" s="3">
        <v>2</v>
      </c>
      <c r="B328" s="4" t="s">
        <v>23</v>
      </c>
      <c r="C328" s="4" t="s">
        <v>21</v>
      </c>
      <c r="D328" s="65">
        <v>39540</v>
      </c>
      <c r="E328" s="5">
        <v>12.1</v>
      </c>
      <c r="F328" s="6">
        <v>392.5</v>
      </c>
      <c r="G328" s="5">
        <v>7.5</v>
      </c>
      <c r="H328" s="6">
        <v>70</v>
      </c>
      <c r="I328" s="6">
        <v>33</v>
      </c>
      <c r="J328" s="7">
        <v>6.59</v>
      </c>
      <c r="K328" s="5">
        <v>4.5999999999999375</v>
      </c>
      <c r="L328" s="7">
        <v>2.0164508000000003</v>
      </c>
      <c r="M328" s="7">
        <v>4.7600000000000003E-2</v>
      </c>
      <c r="N328" s="5">
        <v>40.614600000000003</v>
      </c>
      <c r="O328" s="5">
        <v>0</v>
      </c>
      <c r="P328" s="6">
        <f t="shared" si="7"/>
        <v>20.141627060774304</v>
      </c>
      <c r="Q328" s="6">
        <v>120</v>
      </c>
      <c r="R328" s="6">
        <v>4</v>
      </c>
      <c r="S328" s="6" t="s">
        <v>47</v>
      </c>
      <c r="T328" s="6">
        <v>2008</v>
      </c>
      <c r="U328"/>
      <c r="AP328" s="9"/>
      <c r="AQ328" s="9"/>
      <c r="AR328" s="76"/>
      <c r="AS328" s="76"/>
    </row>
    <row r="329" spans="1:45">
      <c r="A329" s="3">
        <v>3</v>
      </c>
      <c r="B329" s="4" t="s">
        <v>24</v>
      </c>
      <c r="C329" s="4" t="s">
        <v>21</v>
      </c>
      <c r="D329" s="65">
        <v>39541</v>
      </c>
      <c r="E329" s="3">
        <v>12.3</v>
      </c>
      <c r="F329" s="6">
        <v>518</v>
      </c>
      <c r="G329" s="5">
        <v>6.95</v>
      </c>
      <c r="H329" s="6">
        <v>65</v>
      </c>
      <c r="I329" s="6">
        <v>66</v>
      </c>
      <c r="J329" s="7">
        <v>6.55</v>
      </c>
      <c r="K329" s="5">
        <v>7.4000000000005173</v>
      </c>
      <c r="L329" s="7">
        <v>1.8259566000000005</v>
      </c>
      <c r="M329" s="7">
        <v>0.19040000000000001</v>
      </c>
      <c r="N329" s="5">
        <v>62.712600000000002</v>
      </c>
      <c r="O329" s="5">
        <v>0</v>
      </c>
      <c r="P329" s="6">
        <f t="shared" si="7"/>
        <v>34.345066032785219</v>
      </c>
      <c r="Q329" s="6">
        <v>120</v>
      </c>
      <c r="R329" s="6">
        <v>4</v>
      </c>
      <c r="S329" s="6" t="s">
        <v>47</v>
      </c>
      <c r="T329" s="6">
        <v>2008</v>
      </c>
      <c r="U329"/>
      <c r="AP329" s="9"/>
      <c r="AQ329" s="9"/>
      <c r="AR329" s="76"/>
      <c r="AS329" s="76"/>
    </row>
    <row r="330" spans="1:45">
      <c r="A330" s="3">
        <v>4</v>
      </c>
      <c r="B330" s="4" t="s">
        <v>25</v>
      </c>
      <c r="C330" s="4" t="s">
        <v>26</v>
      </c>
      <c r="D330" s="65">
        <v>39542</v>
      </c>
      <c r="E330" s="3">
        <v>17.600000000000001</v>
      </c>
      <c r="F330" s="6">
        <v>497.4</v>
      </c>
      <c r="G330" s="5">
        <v>8.08</v>
      </c>
      <c r="H330" s="6">
        <v>84</v>
      </c>
      <c r="I330" s="6">
        <v>0</v>
      </c>
      <c r="J330" s="7">
        <v>6.58</v>
      </c>
      <c r="K330" s="5">
        <v>3.6250000000004334</v>
      </c>
      <c r="L330" s="7">
        <v>0.46462000000000003</v>
      </c>
      <c r="M330" s="7">
        <v>0</v>
      </c>
      <c r="N330" s="5">
        <v>3.2766000000000002</v>
      </c>
      <c r="O330" s="5">
        <v>0.46879999999999999</v>
      </c>
      <c r="P330" s="6">
        <f t="shared" si="7"/>
        <v>8.0612113124704052</v>
      </c>
      <c r="Q330" s="6">
        <v>120</v>
      </c>
      <c r="R330" s="6">
        <v>4</v>
      </c>
      <c r="S330" s="6" t="s">
        <v>47</v>
      </c>
      <c r="T330" s="6">
        <v>2008</v>
      </c>
      <c r="U330"/>
      <c r="AP330" s="9"/>
      <c r="AQ330" s="9"/>
      <c r="AR330" s="76"/>
      <c r="AS330" s="76"/>
    </row>
    <row r="331" spans="1:45">
      <c r="A331" s="3">
        <v>5</v>
      </c>
      <c r="B331" s="4" t="s">
        <v>27</v>
      </c>
      <c r="C331" s="4" t="s">
        <v>26</v>
      </c>
      <c r="D331" s="65">
        <v>39543</v>
      </c>
      <c r="E331" s="3">
        <v>16.600000000000001</v>
      </c>
      <c r="F331" s="6">
        <v>52.8</v>
      </c>
      <c r="G331" s="5">
        <v>7.45</v>
      </c>
      <c r="H331" s="6">
        <v>76</v>
      </c>
      <c r="I331" s="6">
        <v>266</v>
      </c>
      <c r="J331" s="7">
        <v>6.74</v>
      </c>
      <c r="K331" s="5">
        <v>16.799999999999926</v>
      </c>
      <c r="L331" s="7">
        <v>0.93853240000000004</v>
      </c>
      <c r="M331" s="7">
        <v>0.14280000000000001</v>
      </c>
      <c r="N331" s="5">
        <v>0.68580000000000008</v>
      </c>
      <c r="O331" s="5">
        <v>0.46879999999999999</v>
      </c>
      <c r="P331" s="6">
        <f t="shared" si="7"/>
        <v>1.2302185838229986</v>
      </c>
      <c r="Q331" s="6">
        <v>60</v>
      </c>
      <c r="R331" s="6">
        <v>4</v>
      </c>
      <c r="S331" s="6" t="s">
        <v>47</v>
      </c>
      <c r="T331" s="6">
        <v>2008</v>
      </c>
      <c r="U331"/>
      <c r="AP331" s="9"/>
      <c r="AQ331" s="9"/>
      <c r="AR331" s="76"/>
      <c r="AS331" s="76"/>
    </row>
    <row r="332" spans="1:45">
      <c r="A332" s="3">
        <v>6</v>
      </c>
      <c r="B332" s="4" t="s">
        <v>28</v>
      </c>
      <c r="C332" s="4" t="s">
        <v>21</v>
      </c>
      <c r="D332" s="65">
        <v>39544</v>
      </c>
      <c r="E332" s="3">
        <v>13.2</v>
      </c>
      <c r="F332" s="6">
        <v>472</v>
      </c>
      <c r="G332" s="5">
        <v>8.64</v>
      </c>
      <c r="H332" s="6">
        <v>82</v>
      </c>
      <c r="I332" s="6">
        <v>100</v>
      </c>
      <c r="J332" s="7">
        <v>6.67</v>
      </c>
      <c r="K332" s="5">
        <v>5.076923076922176</v>
      </c>
      <c r="L332" s="7">
        <v>1.5046539999999999</v>
      </c>
      <c r="M332" s="7">
        <v>9.5200000000000007E-2</v>
      </c>
      <c r="N332" s="5">
        <v>66.979799999999997</v>
      </c>
      <c r="O332" s="5">
        <v>0.2344</v>
      </c>
      <c r="P332" s="6">
        <f t="shared" si="7"/>
        <v>44.670867854004968</v>
      </c>
      <c r="Q332" s="6">
        <v>120</v>
      </c>
      <c r="R332" s="6">
        <v>4</v>
      </c>
      <c r="S332" s="6" t="s">
        <v>47</v>
      </c>
      <c r="T332" s="6">
        <v>2008</v>
      </c>
      <c r="U332"/>
      <c r="AP332" s="9"/>
      <c r="AQ332" s="9"/>
      <c r="AR332" s="76"/>
      <c r="AS332" s="76"/>
    </row>
    <row r="333" spans="1:45">
      <c r="A333" s="3">
        <v>7</v>
      </c>
      <c r="B333" s="4" t="s">
        <v>29</v>
      </c>
      <c r="C333" s="4" t="s">
        <v>21</v>
      </c>
      <c r="D333" s="65">
        <v>39545</v>
      </c>
      <c r="E333" s="3">
        <v>14.4</v>
      </c>
      <c r="F333" s="6">
        <v>1051</v>
      </c>
      <c r="G333" s="5">
        <v>4.6500000000000004</v>
      </c>
      <c r="H333" s="6">
        <v>46</v>
      </c>
      <c r="I333" s="6">
        <v>100</v>
      </c>
      <c r="J333" s="7">
        <v>6.51</v>
      </c>
      <c r="K333" s="5">
        <v>15.428571428570999</v>
      </c>
      <c r="L333" s="7">
        <v>3.3784511428571435</v>
      </c>
      <c r="M333" s="7">
        <v>4.7600000000000003E-2</v>
      </c>
      <c r="N333" s="5">
        <v>81.229200000000006</v>
      </c>
      <c r="O333" s="5">
        <v>34.339599999999997</v>
      </c>
      <c r="P333" s="6">
        <f t="shared" si="7"/>
        <v>34.207628026333957</v>
      </c>
      <c r="Q333" s="6">
        <v>50</v>
      </c>
      <c r="R333" s="6">
        <v>4</v>
      </c>
      <c r="S333" s="6" t="s">
        <v>47</v>
      </c>
      <c r="T333" s="6">
        <v>2008</v>
      </c>
      <c r="U333"/>
      <c r="AP333" s="9"/>
      <c r="AQ333" s="9"/>
      <c r="AR333" s="76"/>
      <c r="AS333" s="76"/>
    </row>
    <row r="334" spans="1:45">
      <c r="A334" s="3">
        <v>8</v>
      </c>
      <c r="B334" s="4" t="s">
        <v>30</v>
      </c>
      <c r="C334" s="4" t="s">
        <v>26</v>
      </c>
      <c r="D334" s="65">
        <v>39546</v>
      </c>
      <c r="E334" s="3">
        <v>21.3</v>
      </c>
      <c r="F334" s="6">
        <v>261</v>
      </c>
      <c r="G334" s="5">
        <v>8.09</v>
      </c>
      <c r="H334" s="6">
        <v>92</v>
      </c>
      <c r="I334" s="6">
        <v>0</v>
      </c>
      <c r="J334" s="7">
        <v>6.72</v>
      </c>
      <c r="K334" s="5">
        <v>6.5999999999997172</v>
      </c>
      <c r="L334" s="7">
        <v>1.1987196</v>
      </c>
      <c r="M334" s="7">
        <v>0</v>
      </c>
      <c r="N334" s="5">
        <v>7.1628000000000007</v>
      </c>
      <c r="O334" s="5">
        <v>0.70320000000000005</v>
      </c>
      <c r="P334" s="6">
        <f t="shared" si="7"/>
        <v>6.5620016557667036</v>
      </c>
      <c r="Q334" s="6">
        <v>120</v>
      </c>
      <c r="R334" s="6">
        <v>4</v>
      </c>
      <c r="S334" s="6" t="s">
        <v>47</v>
      </c>
      <c r="T334" s="6">
        <v>2008</v>
      </c>
      <c r="U334"/>
      <c r="AP334" s="9"/>
      <c r="AQ334" s="9"/>
      <c r="AR334" s="76"/>
      <c r="AS334" s="76"/>
    </row>
    <row r="335" spans="1:45">
      <c r="A335" s="3">
        <v>9</v>
      </c>
      <c r="B335" s="4" t="s">
        <v>31</v>
      </c>
      <c r="C335" s="4" t="s">
        <v>32</v>
      </c>
      <c r="D335" s="65">
        <v>39547</v>
      </c>
      <c r="E335" s="3">
        <v>20.6</v>
      </c>
      <c r="F335" s="6">
        <v>1161</v>
      </c>
      <c r="G335" s="5">
        <v>9.92</v>
      </c>
      <c r="H335" s="6">
        <v>111</v>
      </c>
      <c r="I335" s="6">
        <v>100</v>
      </c>
      <c r="J335" s="7">
        <v>6.6</v>
      </c>
      <c r="K335" s="5">
        <v>29.199999999999449</v>
      </c>
      <c r="L335" s="7">
        <v>4.3302584</v>
      </c>
      <c r="M335" s="7">
        <v>1.5708000000000002</v>
      </c>
      <c r="N335" s="5">
        <v>4.4196</v>
      </c>
      <c r="O335" s="5">
        <v>1.2891999999999999</v>
      </c>
      <c r="P335" s="6">
        <f t="shared" si="7"/>
        <v>1.3183508864043771</v>
      </c>
      <c r="Q335" s="6">
        <v>26</v>
      </c>
      <c r="R335" s="6">
        <v>4</v>
      </c>
      <c r="S335" s="6" t="s">
        <v>47</v>
      </c>
      <c r="T335" s="6">
        <v>2008</v>
      </c>
      <c r="U335"/>
      <c r="AP335" s="9"/>
      <c r="AQ335" s="9"/>
      <c r="AR335" s="76"/>
      <c r="AS335" s="76"/>
    </row>
    <row r="336" spans="1:45">
      <c r="A336" s="3">
        <v>10</v>
      </c>
      <c r="B336" s="4" t="s">
        <v>33</v>
      </c>
      <c r="C336" s="4" t="s">
        <v>32</v>
      </c>
      <c r="D336" s="65">
        <v>39548</v>
      </c>
      <c r="E336" s="3">
        <v>19.7</v>
      </c>
      <c r="F336" s="6">
        <v>1071</v>
      </c>
      <c r="G336" s="5">
        <v>8.11</v>
      </c>
      <c r="H336" s="6">
        <v>89</v>
      </c>
      <c r="I336" s="6">
        <v>33</v>
      </c>
      <c r="J336" s="7">
        <v>6.66</v>
      </c>
      <c r="K336" s="5">
        <v>49.302325581396119</v>
      </c>
      <c r="L336" s="7">
        <v>2.6688637209302328</v>
      </c>
      <c r="M336" s="7">
        <v>0.57120000000000004</v>
      </c>
      <c r="N336" s="5">
        <v>12.4968</v>
      </c>
      <c r="O336" s="5">
        <v>0.82040000000000002</v>
      </c>
      <c r="P336" s="6">
        <f t="shared" si="7"/>
        <v>4.9898388949430093</v>
      </c>
      <c r="Q336" s="6">
        <v>18</v>
      </c>
      <c r="R336" s="6">
        <v>4</v>
      </c>
      <c r="S336" s="6" t="s">
        <v>47</v>
      </c>
      <c r="T336" s="6">
        <v>2008</v>
      </c>
      <c r="U336"/>
      <c r="AP336" s="9"/>
      <c r="AQ336" s="9"/>
      <c r="AR336" s="76"/>
      <c r="AS336" s="76"/>
    </row>
    <row r="337" spans="1:45">
      <c r="A337" s="3">
        <v>11</v>
      </c>
      <c r="B337" s="4" t="s">
        <v>34</v>
      </c>
      <c r="C337" s="4" t="s">
        <v>26</v>
      </c>
      <c r="D337" s="65">
        <v>39549</v>
      </c>
      <c r="E337" s="3">
        <v>17.5</v>
      </c>
      <c r="F337" s="6">
        <v>226.5</v>
      </c>
      <c r="G337" s="5">
        <v>7.22</v>
      </c>
      <c r="H337" s="6">
        <v>75</v>
      </c>
      <c r="I337" s="6">
        <v>66</v>
      </c>
      <c r="J337" s="7">
        <v>6.61</v>
      </c>
      <c r="K337" s="5">
        <v>6.2499999999998668</v>
      </c>
      <c r="L337" s="7">
        <v>0.35427274999999997</v>
      </c>
      <c r="M337" s="7">
        <v>0</v>
      </c>
      <c r="N337" s="5">
        <v>2.4384000000000001</v>
      </c>
      <c r="O337" s="5">
        <v>0</v>
      </c>
      <c r="P337" s="6">
        <f t="shared" si="7"/>
        <v>6.8828325068750003</v>
      </c>
      <c r="Q337" s="6">
        <v>120</v>
      </c>
      <c r="R337" s="6">
        <v>4</v>
      </c>
      <c r="S337" s="6" t="s">
        <v>47</v>
      </c>
      <c r="T337" s="6">
        <v>2008</v>
      </c>
      <c r="U337"/>
      <c r="AP337" s="9"/>
      <c r="AQ337" s="9"/>
      <c r="AR337" s="76"/>
      <c r="AS337" s="76"/>
    </row>
    <row r="338" spans="1:45">
      <c r="A338" s="3">
        <v>12</v>
      </c>
      <c r="B338" s="4" t="s">
        <v>35</v>
      </c>
      <c r="C338" s="4" t="s">
        <v>26</v>
      </c>
      <c r="D338" s="65">
        <v>39568</v>
      </c>
      <c r="E338" s="3">
        <v>19.100000000000001</v>
      </c>
      <c r="F338" s="6">
        <v>203.8</v>
      </c>
      <c r="G338" s="5">
        <v>7.25</v>
      </c>
      <c r="H338" s="6">
        <v>78</v>
      </c>
      <c r="I338" s="6">
        <v>33</v>
      </c>
      <c r="J338" s="7">
        <v>6.78</v>
      </c>
      <c r="K338" s="5">
        <v>2.2999999999999687</v>
      </c>
      <c r="L338" s="7">
        <v>0.21372520000000003</v>
      </c>
      <c r="M338" s="7">
        <v>0</v>
      </c>
      <c r="N338" s="5">
        <v>0</v>
      </c>
      <c r="O338" s="5">
        <v>0</v>
      </c>
      <c r="P338" s="6">
        <f t="shared" si="7"/>
        <v>0</v>
      </c>
      <c r="Q338" s="6">
        <v>120</v>
      </c>
      <c r="R338" s="6">
        <v>4</v>
      </c>
      <c r="S338" s="6" t="s">
        <v>47</v>
      </c>
      <c r="T338" s="6">
        <v>2008</v>
      </c>
      <c r="U338"/>
      <c r="AP338" s="9"/>
      <c r="AQ338" s="9"/>
      <c r="AR338" s="76"/>
      <c r="AS338" s="76"/>
    </row>
    <row r="339" spans="1:45">
      <c r="A339" s="3">
        <v>13</v>
      </c>
      <c r="B339" s="4" t="s">
        <v>36</v>
      </c>
      <c r="C339" s="4" t="s">
        <v>32</v>
      </c>
      <c r="D339" s="65">
        <v>39568</v>
      </c>
      <c r="E339" s="3">
        <v>21.1</v>
      </c>
      <c r="F339" s="6">
        <v>1010</v>
      </c>
      <c r="G339" s="5">
        <v>9.82</v>
      </c>
      <c r="H339" s="6">
        <v>111</v>
      </c>
      <c r="I339" s="6">
        <v>66</v>
      </c>
      <c r="J339" s="7">
        <v>6.91</v>
      </c>
      <c r="K339" s="5">
        <v>38.499999999999091</v>
      </c>
      <c r="L339" s="7">
        <v>3.0781075000000002</v>
      </c>
      <c r="M339" s="7">
        <v>0.71400000000000008</v>
      </c>
      <c r="N339" s="5">
        <v>2.5146000000000002</v>
      </c>
      <c r="O339" s="5">
        <v>1.2891999999999999</v>
      </c>
      <c r="P339" s="6">
        <f t="shared" si="7"/>
        <v>1.235759309900645</v>
      </c>
      <c r="Q339" s="6">
        <v>24</v>
      </c>
      <c r="R339" s="6">
        <v>4</v>
      </c>
      <c r="S339" s="6" t="s">
        <v>47</v>
      </c>
      <c r="T339" s="6">
        <v>2008</v>
      </c>
      <c r="U339"/>
      <c r="AP339" s="9"/>
      <c r="AQ339" s="9"/>
      <c r="AR339" s="76"/>
      <c r="AS339" s="76"/>
    </row>
    <row r="340" spans="1:45">
      <c r="A340" s="3">
        <v>14</v>
      </c>
      <c r="B340" s="4" t="s">
        <v>37</v>
      </c>
      <c r="C340" s="4" t="s">
        <v>32</v>
      </c>
      <c r="D340" s="65">
        <v>39568</v>
      </c>
      <c r="E340" s="3">
        <v>23.1</v>
      </c>
      <c r="F340" s="6">
        <v>722</v>
      </c>
      <c r="G340" s="5">
        <v>17.600000000000001</v>
      </c>
      <c r="H340" s="6">
        <v>200</v>
      </c>
      <c r="I340" s="6">
        <v>66</v>
      </c>
      <c r="J340" s="7">
        <v>7.35</v>
      </c>
      <c r="K340" s="5">
        <v>19.333333333332686</v>
      </c>
      <c r="L340" s="7">
        <v>3.1129540000000002</v>
      </c>
      <c r="M340" s="7">
        <v>1.6660000000000001</v>
      </c>
      <c r="N340" s="5">
        <v>1.7526000000000002</v>
      </c>
      <c r="O340" s="5">
        <v>1.758</v>
      </c>
      <c r="P340" s="6">
        <f t="shared" si="7"/>
        <v>1.1277391185349992</v>
      </c>
      <c r="Q340" s="6">
        <v>33</v>
      </c>
      <c r="R340" s="6">
        <v>4</v>
      </c>
      <c r="S340" s="6" t="s">
        <v>47</v>
      </c>
      <c r="T340" s="6">
        <v>2008</v>
      </c>
      <c r="U340"/>
      <c r="AP340" s="9"/>
      <c r="AQ340" s="9"/>
      <c r="AR340" s="76"/>
      <c r="AS340" s="76"/>
    </row>
    <row r="341" spans="1:45">
      <c r="A341" s="3">
        <v>15</v>
      </c>
      <c r="B341" s="4" t="s">
        <v>38</v>
      </c>
      <c r="C341" s="4" t="s">
        <v>21</v>
      </c>
      <c r="D341" s="65">
        <v>39568</v>
      </c>
      <c r="E341" s="3">
        <v>13.1</v>
      </c>
      <c r="F341" s="6">
        <v>745</v>
      </c>
      <c r="G341" s="5">
        <v>8.06</v>
      </c>
      <c r="H341" s="6">
        <v>77</v>
      </c>
      <c r="I341" s="6">
        <v>33</v>
      </c>
      <c r="J341" s="7">
        <v>6.7</v>
      </c>
      <c r="K341" s="5">
        <v>4.8571428571429571</v>
      </c>
      <c r="L341" s="7">
        <v>0.97570200000000029</v>
      </c>
      <c r="M341" s="7">
        <v>0.14280000000000001</v>
      </c>
      <c r="N341" s="5">
        <v>72.694800000000001</v>
      </c>
      <c r="O341" s="5">
        <v>0.70320000000000005</v>
      </c>
      <c r="P341" s="6">
        <f t="shared" si="7"/>
        <v>75.225837397074073</v>
      </c>
      <c r="Q341" s="6">
        <v>120</v>
      </c>
      <c r="R341" s="6">
        <v>4</v>
      </c>
      <c r="S341" s="6" t="s">
        <v>47</v>
      </c>
      <c r="T341" s="6">
        <v>2008</v>
      </c>
      <c r="U341"/>
      <c r="AP341" s="9"/>
      <c r="AQ341" s="9"/>
      <c r="AR341" s="76"/>
      <c r="AS341" s="76"/>
    </row>
    <row r="342" spans="1:45">
      <c r="A342" s="3">
        <v>16</v>
      </c>
      <c r="B342" s="4" t="s">
        <v>39</v>
      </c>
      <c r="C342" s="4" t="s">
        <v>26</v>
      </c>
      <c r="D342" s="65">
        <v>39568</v>
      </c>
      <c r="E342" s="3">
        <v>18.7</v>
      </c>
      <c r="F342" s="6">
        <v>646</v>
      </c>
      <c r="G342" s="5">
        <v>9.1999999999999993</v>
      </c>
      <c r="H342" s="6">
        <v>99</v>
      </c>
      <c r="I342" s="6">
        <v>133</v>
      </c>
      <c r="J342" s="7">
        <v>6.87</v>
      </c>
      <c r="K342" s="5">
        <v>13.939393939393749</v>
      </c>
      <c r="L342" s="7">
        <v>1.9992739393939394</v>
      </c>
      <c r="M342" s="7">
        <v>0.57120000000000004</v>
      </c>
      <c r="N342" s="5">
        <v>5.5626000000000007</v>
      </c>
      <c r="O342" s="5">
        <v>0.2344</v>
      </c>
      <c r="P342" s="6">
        <f t="shared" si="7"/>
        <v>2.8995526254682762</v>
      </c>
      <c r="Q342" s="6">
        <v>53</v>
      </c>
      <c r="R342" s="6">
        <v>4</v>
      </c>
      <c r="S342" s="6" t="s">
        <v>47</v>
      </c>
      <c r="T342" s="6">
        <v>2008</v>
      </c>
      <c r="U342"/>
      <c r="AP342" s="9"/>
      <c r="AQ342" s="9"/>
      <c r="AR342" s="76"/>
      <c r="AS342" s="76"/>
    </row>
    <row r="343" spans="1:45">
      <c r="A343" s="3">
        <v>17</v>
      </c>
      <c r="B343" s="4" t="s">
        <v>40</v>
      </c>
      <c r="C343" s="4" t="s">
        <v>26</v>
      </c>
      <c r="D343" s="65">
        <v>39568</v>
      </c>
      <c r="E343" s="3">
        <v>18.8</v>
      </c>
      <c r="F343" s="6">
        <v>287</v>
      </c>
      <c r="G343" s="5">
        <v>7</v>
      </c>
      <c r="H343" s="6">
        <v>75</v>
      </c>
      <c r="I343" s="6">
        <v>0</v>
      </c>
      <c r="J343" s="7">
        <v>6.61</v>
      </c>
      <c r="K343" s="5">
        <v>6.1999999999997613</v>
      </c>
      <c r="L343" s="7">
        <v>0.63188320000000009</v>
      </c>
      <c r="M343" s="7">
        <v>0</v>
      </c>
      <c r="N343" s="5">
        <v>3.6576000000000004</v>
      </c>
      <c r="O343" s="5">
        <v>1.0548</v>
      </c>
      <c r="P343" s="6">
        <f t="shared" si="7"/>
        <v>7.4577073737678106</v>
      </c>
      <c r="Q343" s="6">
        <v>120</v>
      </c>
      <c r="R343" s="6">
        <v>4</v>
      </c>
      <c r="S343" s="6" t="s">
        <v>47</v>
      </c>
      <c r="T343" s="6">
        <v>2008</v>
      </c>
      <c r="U343"/>
      <c r="AP343" s="9"/>
      <c r="AQ343" s="9"/>
      <c r="AR343" s="76"/>
      <c r="AS343" s="76"/>
    </row>
    <row r="344" spans="1:45">
      <c r="A344" s="3">
        <v>18</v>
      </c>
      <c r="B344" s="4" t="s">
        <v>41</v>
      </c>
      <c r="C344" s="4" t="s">
        <v>21</v>
      </c>
      <c r="D344" s="65">
        <v>39568</v>
      </c>
      <c r="E344" s="3">
        <v>17.2</v>
      </c>
      <c r="F344" s="6">
        <v>675</v>
      </c>
      <c r="G344" s="5">
        <v>8.24</v>
      </c>
      <c r="H344" s="6">
        <v>85</v>
      </c>
      <c r="I344" s="6">
        <v>233</v>
      </c>
      <c r="J344" s="7">
        <v>6.72</v>
      </c>
      <c r="K344" s="5">
        <v>13.882352941175464</v>
      </c>
      <c r="L344" s="7">
        <v>2.257506588235294</v>
      </c>
      <c r="M344" s="7">
        <v>1.2376</v>
      </c>
      <c r="N344" s="5">
        <v>18.4404</v>
      </c>
      <c r="O344" s="5">
        <v>0.1172</v>
      </c>
      <c r="P344" s="6">
        <f t="shared" si="7"/>
        <v>8.2203968292764031</v>
      </c>
      <c r="Q344" s="6">
        <v>74</v>
      </c>
      <c r="R344" s="6">
        <v>4</v>
      </c>
      <c r="S344" s="6" t="s">
        <v>47</v>
      </c>
      <c r="T344" s="6">
        <v>2008</v>
      </c>
      <c r="U344"/>
      <c r="AP344" s="9"/>
      <c r="AQ344" s="9"/>
      <c r="AR344" s="76"/>
      <c r="AS344" s="76"/>
    </row>
    <row r="345" spans="1:45">
      <c r="A345" s="3">
        <v>19</v>
      </c>
      <c r="B345" s="4" t="s">
        <v>42</v>
      </c>
      <c r="C345" s="4" t="s">
        <v>32</v>
      </c>
      <c r="D345" s="65">
        <v>39568</v>
      </c>
      <c r="E345" s="3">
        <v>21.8</v>
      </c>
      <c r="F345" s="6">
        <v>486</v>
      </c>
      <c r="G345" s="5">
        <v>16.059999999999999</v>
      </c>
      <c r="H345" s="6">
        <v>184</v>
      </c>
      <c r="I345" s="6">
        <v>0</v>
      </c>
      <c r="J345" s="7">
        <v>7.31</v>
      </c>
      <c r="K345" s="5">
        <v>41.199999999999903</v>
      </c>
      <c r="L345" s="7">
        <v>5.8170424000000001</v>
      </c>
      <c r="M345" s="7">
        <v>0.33320000000000005</v>
      </c>
      <c r="N345" s="5">
        <v>1.905</v>
      </c>
      <c r="O345" s="5">
        <v>0.46879999999999999</v>
      </c>
      <c r="P345" s="6">
        <f t="shared" si="7"/>
        <v>0.40807679173870215</v>
      </c>
      <c r="Q345" s="6">
        <v>31</v>
      </c>
      <c r="R345" s="6">
        <v>4</v>
      </c>
      <c r="S345" s="6" t="s">
        <v>47</v>
      </c>
      <c r="T345" s="6">
        <v>2008</v>
      </c>
      <c r="U345"/>
      <c r="AP345" s="9"/>
      <c r="AQ345" s="9"/>
      <c r="AR345" s="76"/>
      <c r="AS345" s="76"/>
    </row>
    <row r="346" spans="1:45">
      <c r="A346" s="3">
        <v>20</v>
      </c>
      <c r="B346" s="4" t="s">
        <v>43</v>
      </c>
      <c r="C346" s="4" t="s">
        <v>26</v>
      </c>
      <c r="D346" s="65">
        <v>39568</v>
      </c>
      <c r="E346" s="3">
        <v>19.100000000000001</v>
      </c>
      <c r="F346" s="6">
        <v>264</v>
      </c>
      <c r="G346" s="5">
        <v>6.1</v>
      </c>
      <c r="H346" s="6">
        <v>66</v>
      </c>
      <c r="I346" s="6">
        <v>66</v>
      </c>
      <c r="J346" s="7">
        <v>6.7</v>
      </c>
      <c r="K346" s="5">
        <v>6.1428571428567835</v>
      </c>
      <c r="L346" s="7">
        <v>0.93587742857142864</v>
      </c>
      <c r="M346" s="7">
        <v>0</v>
      </c>
      <c r="N346" s="5">
        <v>16.611599999999999</v>
      </c>
      <c r="O346" s="5">
        <v>0.1172</v>
      </c>
      <c r="P346" s="6">
        <f t="shared" si="7"/>
        <v>17.874990345194774</v>
      </c>
      <c r="Q346" s="6">
        <v>120</v>
      </c>
      <c r="R346" s="6">
        <v>4</v>
      </c>
      <c r="S346" s="6" t="s">
        <v>47</v>
      </c>
      <c r="T346" s="6">
        <v>2008</v>
      </c>
      <c r="U346"/>
      <c r="AP346" s="9"/>
      <c r="AQ346" s="9"/>
      <c r="AR346" s="76"/>
      <c r="AS346" s="76"/>
    </row>
    <row r="347" spans="1:45">
      <c r="A347" s="3">
        <v>21</v>
      </c>
      <c r="B347" s="4" t="s">
        <v>44</v>
      </c>
      <c r="C347" s="4" t="s">
        <v>21</v>
      </c>
      <c r="D347" s="65">
        <v>39568</v>
      </c>
      <c r="E347" s="3">
        <v>14.9</v>
      </c>
      <c r="F347" s="6">
        <v>238</v>
      </c>
      <c r="G347" s="5">
        <v>5.54</v>
      </c>
      <c r="H347" s="6">
        <v>55</v>
      </c>
      <c r="I347" s="6">
        <v>33</v>
      </c>
      <c r="J347" s="7">
        <v>6.39</v>
      </c>
      <c r="K347" s="5">
        <v>15.799999999999592</v>
      </c>
      <c r="L347" s="7">
        <v>1.1894272000000001</v>
      </c>
      <c r="M347" s="7">
        <v>0</v>
      </c>
      <c r="N347" s="5">
        <v>14.173200000000001</v>
      </c>
      <c r="O347" s="5">
        <v>20.627199999999998</v>
      </c>
      <c r="P347" s="6">
        <f t="shared" si="7"/>
        <v>29.258116848177</v>
      </c>
      <c r="Q347" s="6">
        <v>120</v>
      </c>
      <c r="R347" s="6">
        <v>4</v>
      </c>
      <c r="S347" s="6" t="s">
        <v>47</v>
      </c>
      <c r="T347" s="6">
        <v>2008</v>
      </c>
      <c r="U347"/>
      <c r="AP347" s="9"/>
      <c r="AQ347" s="9"/>
      <c r="AR347" s="76"/>
      <c r="AS347" s="76"/>
    </row>
    <row r="348" spans="1:45">
      <c r="A348" s="3">
        <v>22</v>
      </c>
      <c r="B348" s="4" t="s">
        <v>45</v>
      </c>
      <c r="C348" s="4" t="s">
        <v>21</v>
      </c>
      <c r="D348" s="65">
        <v>39568</v>
      </c>
      <c r="E348" s="3">
        <v>14.4</v>
      </c>
      <c r="F348" s="6">
        <v>405.6</v>
      </c>
      <c r="G348" s="5">
        <v>8.0399999999999991</v>
      </c>
      <c r="H348" s="6">
        <v>79</v>
      </c>
      <c r="I348" s="6">
        <v>300</v>
      </c>
      <c r="J348" s="7">
        <v>6.37</v>
      </c>
      <c r="K348" s="5">
        <v>29.71428571428752</v>
      </c>
      <c r="L348" s="7">
        <v>1.3274857142857144</v>
      </c>
      <c r="M348" s="7">
        <v>0.14280000000000001</v>
      </c>
      <c r="N348" s="5">
        <v>73.609200000000001</v>
      </c>
      <c r="O348" s="5">
        <v>2.1095999999999999</v>
      </c>
      <c r="P348" s="6">
        <f t="shared" si="7"/>
        <v>57.039257888166674</v>
      </c>
      <c r="Q348" s="6">
        <v>43</v>
      </c>
      <c r="R348" s="6">
        <v>4</v>
      </c>
      <c r="S348" s="6" t="s">
        <v>47</v>
      </c>
      <c r="T348" s="6">
        <v>2008</v>
      </c>
      <c r="U348"/>
      <c r="AP348" s="9"/>
      <c r="AQ348" s="9"/>
      <c r="AR348" s="76"/>
      <c r="AS348" s="76"/>
    </row>
    <row r="349" spans="1:45">
      <c r="A349" s="3">
        <v>23</v>
      </c>
      <c r="B349" s="4" t="s">
        <v>42</v>
      </c>
      <c r="C349" s="4" t="s">
        <v>32</v>
      </c>
      <c r="D349" s="65">
        <v>39568</v>
      </c>
      <c r="E349" s="3">
        <v>21</v>
      </c>
      <c r="F349" s="6">
        <v>714</v>
      </c>
      <c r="G349" s="5">
        <v>10.07</v>
      </c>
      <c r="H349" s="6">
        <v>114</v>
      </c>
      <c r="I349" s="6">
        <v>0</v>
      </c>
      <c r="J349" s="7">
        <v>6.93</v>
      </c>
      <c r="K349" s="5">
        <v>37.619047619044537</v>
      </c>
      <c r="L349" s="7">
        <v>3.2191528571428569</v>
      </c>
      <c r="M349" s="7">
        <v>0.61880000000000002</v>
      </c>
      <c r="N349" s="5">
        <v>8.0010000000000012</v>
      </c>
      <c r="O349" s="5">
        <v>2.1095999999999999</v>
      </c>
      <c r="P349" s="6">
        <f t="shared" si="7"/>
        <v>3.1407641850761987</v>
      </c>
      <c r="Q349" s="6">
        <v>24</v>
      </c>
      <c r="R349" s="6">
        <v>4</v>
      </c>
      <c r="S349" s="6" t="s">
        <v>47</v>
      </c>
      <c r="T349" s="6">
        <v>2008</v>
      </c>
      <c r="U349"/>
      <c r="AP349" s="9"/>
      <c r="AQ349" s="9"/>
      <c r="AR349" s="76"/>
      <c r="AS349" s="76"/>
    </row>
    <row r="350" spans="1:45">
      <c r="A350" s="3">
        <v>24</v>
      </c>
      <c r="B350" s="4" t="s">
        <v>49</v>
      </c>
      <c r="C350" s="4" t="s">
        <v>21</v>
      </c>
      <c r="D350" s="65">
        <v>39568</v>
      </c>
      <c r="E350" s="3">
        <v>23.4</v>
      </c>
      <c r="F350" s="6">
        <v>1630</v>
      </c>
      <c r="G350" s="5">
        <v>7.52</v>
      </c>
      <c r="H350" s="6">
        <v>89</v>
      </c>
      <c r="I350" s="6">
        <v>0</v>
      </c>
      <c r="J350" s="7">
        <v>7.01</v>
      </c>
      <c r="K350" s="5">
        <v>10.900000000000354</v>
      </c>
      <c r="L350" s="7">
        <v>0.23695620000000003</v>
      </c>
      <c r="M350" s="7">
        <v>4.9028</v>
      </c>
      <c r="N350" s="5">
        <v>45.948599999999999</v>
      </c>
      <c r="O350" s="5">
        <v>6.2115999999999998</v>
      </c>
      <c r="P350" s="6">
        <f t="shared" si="7"/>
        <v>220.12591356546056</v>
      </c>
      <c r="Q350" s="6">
        <v>120</v>
      </c>
      <c r="R350" s="6">
        <v>4</v>
      </c>
      <c r="S350" s="6" t="s">
        <v>47</v>
      </c>
      <c r="T350" s="6">
        <v>2008</v>
      </c>
      <c r="U350"/>
      <c r="AP350" s="9"/>
      <c r="AQ350" s="9"/>
      <c r="AR350" s="76"/>
      <c r="AS350" s="76"/>
    </row>
    <row r="351" spans="1:45">
      <c r="A351" s="3">
        <v>1</v>
      </c>
      <c r="B351" s="4" t="s">
        <v>20</v>
      </c>
      <c r="C351" s="4" t="s">
        <v>21</v>
      </c>
      <c r="D351" s="65">
        <v>39637</v>
      </c>
      <c r="E351" s="5">
        <v>23</v>
      </c>
      <c r="F351" s="3">
        <v>484</v>
      </c>
      <c r="G351" s="5">
        <v>5.97</v>
      </c>
      <c r="H351" s="6">
        <v>69</v>
      </c>
      <c r="I351" s="6">
        <v>0</v>
      </c>
      <c r="J351" s="7">
        <v>6.93</v>
      </c>
      <c r="K351" s="5">
        <v>1.9999999999997797</v>
      </c>
      <c r="L351" s="7">
        <v>1.3281000000000001</v>
      </c>
      <c r="M351" s="7">
        <v>0.38400000000000001</v>
      </c>
      <c r="N351" s="5">
        <v>30.4785</v>
      </c>
      <c r="O351" s="5">
        <v>3.0889000000000002</v>
      </c>
      <c r="P351" s="6">
        <f t="shared" ref="P351:P374" si="8">(O351+N351)/M351</f>
        <v>87.415104166666666</v>
      </c>
      <c r="Q351" s="6">
        <v>120</v>
      </c>
      <c r="R351" s="6">
        <v>7</v>
      </c>
      <c r="S351" s="6" t="s">
        <v>48</v>
      </c>
      <c r="T351" s="6">
        <v>2008</v>
      </c>
      <c r="U351"/>
      <c r="AP351" s="9"/>
      <c r="AQ351" s="9"/>
      <c r="AR351" s="76"/>
      <c r="AS351" s="76"/>
    </row>
    <row r="352" spans="1:45">
      <c r="A352" s="3">
        <v>2</v>
      </c>
      <c r="B352" s="4" t="s">
        <v>23</v>
      </c>
      <c r="C352" s="4" t="s">
        <v>21</v>
      </c>
      <c r="D352" s="65">
        <v>39637</v>
      </c>
      <c r="E352" s="5">
        <v>22.9</v>
      </c>
      <c r="F352" s="3">
        <v>499</v>
      </c>
      <c r="G352" s="5">
        <v>5.8</v>
      </c>
      <c r="H352" s="6">
        <v>68</v>
      </c>
      <c r="I352" s="6">
        <v>66</v>
      </c>
      <c r="J352" s="7">
        <v>7.05</v>
      </c>
      <c r="K352" s="5">
        <v>3.0999999999998806</v>
      </c>
      <c r="L352" s="7">
        <v>1.3397500000000002</v>
      </c>
      <c r="M352" s="7">
        <v>0.432</v>
      </c>
      <c r="N352" s="5">
        <v>50.1723</v>
      </c>
      <c r="O352" s="5">
        <v>0</v>
      </c>
      <c r="P352" s="6">
        <f t="shared" si="8"/>
        <v>116.13958333333333</v>
      </c>
      <c r="Q352" s="6">
        <v>120</v>
      </c>
      <c r="R352" s="6">
        <v>7</v>
      </c>
      <c r="S352" s="6" t="s">
        <v>48</v>
      </c>
      <c r="T352" s="6">
        <v>2008</v>
      </c>
      <c r="U352"/>
      <c r="AP352" s="9"/>
      <c r="AQ352" s="9"/>
      <c r="AR352" s="76"/>
      <c r="AS352" s="76"/>
    </row>
    <row r="353" spans="1:45">
      <c r="A353" s="3">
        <v>3</v>
      </c>
      <c r="B353" s="4" t="s">
        <v>24</v>
      </c>
      <c r="C353" s="4" t="s">
        <v>21</v>
      </c>
      <c r="D353" s="65">
        <v>39637</v>
      </c>
      <c r="E353" s="3">
        <v>23.7</v>
      </c>
      <c r="F353" s="3">
        <v>637</v>
      </c>
      <c r="G353" s="5">
        <v>5.21</v>
      </c>
      <c r="H353" s="6">
        <v>62</v>
      </c>
      <c r="I353" s="6">
        <v>33</v>
      </c>
      <c r="J353" s="7">
        <v>7.06</v>
      </c>
      <c r="K353" s="5">
        <v>2.0999999999995467</v>
      </c>
      <c r="L353" s="7">
        <v>2.06671</v>
      </c>
      <c r="M353" s="7">
        <v>1.056</v>
      </c>
      <c r="N353" s="5">
        <v>111.75449999999999</v>
      </c>
      <c r="O353" s="5">
        <v>1.6116000000000001</v>
      </c>
      <c r="P353" s="6">
        <f t="shared" si="8"/>
        <v>107.35426136363635</v>
      </c>
      <c r="Q353" s="6">
        <v>120</v>
      </c>
      <c r="R353" s="6">
        <v>7</v>
      </c>
      <c r="S353" s="6" t="s">
        <v>48</v>
      </c>
      <c r="T353" s="6">
        <v>2008</v>
      </c>
      <c r="U353"/>
      <c r="AP353" s="9"/>
      <c r="AQ353" s="9"/>
      <c r="AR353" s="76"/>
      <c r="AS353" s="76"/>
    </row>
    <row r="354" spans="1:45">
      <c r="A354" s="3">
        <v>4</v>
      </c>
      <c r="B354" s="4" t="s">
        <v>25</v>
      </c>
      <c r="C354" s="4" t="s">
        <v>26</v>
      </c>
      <c r="D354" s="65">
        <v>39637</v>
      </c>
      <c r="E354" s="3">
        <v>28.6</v>
      </c>
      <c r="F354" s="3">
        <v>261</v>
      </c>
      <c r="G354" s="5">
        <v>8.08</v>
      </c>
      <c r="H354" s="6">
        <v>104</v>
      </c>
      <c r="I354" s="6">
        <v>0</v>
      </c>
      <c r="J354" s="7">
        <v>7.3</v>
      </c>
      <c r="K354" s="5">
        <v>1.5000000000000568</v>
      </c>
      <c r="L354" s="7">
        <v>1.3024700000000002</v>
      </c>
      <c r="M354" s="7">
        <v>0.28800000000000003</v>
      </c>
      <c r="N354" s="5">
        <v>5.4704999999999995</v>
      </c>
      <c r="O354" s="5">
        <v>1.7459</v>
      </c>
      <c r="P354" s="6">
        <f t="shared" si="8"/>
        <v>25.05694444444444</v>
      </c>
      <c r="Q354" s="6">
        <v>120</v>
      </c>
      <c r="R354" s="6">
        <v>7</v>
      </c>
      <c r="S354" s="6" t="s">
        <v>48</v>
      </c>
      <c r="T354" s="6">
        <v>2008</v>
      </c>
      <c r="U354"/>
      <c r="AP354" s="9"/>
      <c r="AQ354" s="9"/>
      <c r="AR354" s="76"/>
      <c r="AS354" s="76"/>
    </row>
    <row r="355" spans="1:45">
      <c r="A355" s="3">
        <v>5</v>
      </c>
      <c r="B355" s="4" t="s">
        <v>27</v>
      </c>
      <c r="C355" s="4" t="s">
        <v>26</v>
      </c>
      <c r="D355" s="65">
        <v>39637</v>
      </c>
      <c r="E355" s="3">
        <v>30.6</v>
      </c>
      <c r="F355" s="3">
        <v>86</v>
      </c>
      <c r="G355" s="5">
        <v>13.8</v>
      </c>
      <c r="H355" s="6">
        <v>185</v>
      </c>
      <c r="I355" s="6">
        <f>7*33</f>
        <v>231</v>
      </c>
      <c r="J355" s="7">
        <v>8.41</v>
      </c>
      <c r="K355" s="5">
        <v>31.666666666666881</v>
      </c>
      <c r="L355" s="7">
        <v>8.6468888888888902</v>
      </c>
      <c r="M355" s="7">
        <v>0.52800000000000002</v>
      </c>
      <c r="N355" s="5">
        <v>2.8133999999999997</v>
      </c>
      <c r="O355" s="5">
        <v>0.40290000000000004</v>
      </c>
      <c r="P355" s="6">
        <f t="shared" si="8"/>
        <v>6.0914772727272712</v>
      </c>
      <c r="Q355" s="6">
        <v>18</v>
      </c>
      <c r="R355" s="6">
        <v>7</v>
      </c>
      <c r="S355" s="6" t="s">
        <v>48</v>
      </c>
      <c r="T355" s="6">
        <v>2008</v>
      </c>
      <c r="U355"/>
      <c r="AP355" s="9"/>
      <c r="AQ355" s="9"/>
      <c r="AR355" s="76"/>
      <c r="AS355" s="76"/>
    </row>
    <row r="356" spans="1:45">
      <c r="A356" s="3">
        <v>6</v>
      </c>
      <c r="B356" s="4" t="s">
        <v>28</v>
      </c>
      <c r="C356" s="4" t="s">
        <v>21</v>
      </c>
      <c r="D356" s="65">
        <v>39637</v>
      </c>
      <c r="E356" s="3">
        <v>22.2</v>
      </c>
      <c r="F356" s="3">
        <v>442</v>
      </c>
      <c r="G356" s="5">
        <v>6.69</v>
      </c>
      <c r="H356" s="6">
        <v>73</v>
      </c>
      <c r="I356" s="6">
        <v>33</v>
      </c>
      <c r="J356" s="7">
        <v>6.99</v>
      </c>
      <c r="K356" s="5">
        <v>1.9000000000000128</v>
      </c>
      <c r="L356" s="7">
        <v>1.23024</v>
      </c>
      <c r="M356" s="7">
        <v>0.624</v>
      </c>
      <c r="N356" s="5">
        <v>70.491299999999995</v>
      </c>
      <c r="O356" s="5">
        <v>0.94010000000000005</v>
      </c>
      <c r="P356" s="6">
        <f t="shared" si="8"/>
        <v>114.47339743589743</v>
      </c>
      <c r="Q356" s="6">
        <v>120</v>
      </c>
      <c r="R356" s="6">
        <v>7</v>
      </c>
      <c r="S356" s="6" t="s">
        <v>48</v>
      </c>
      <c r="T356" s="6">
        <v>2008</v>
      </c>
      <c r="U356"/>
      <c r="AP356" s="9"/>
      <c r="AQ356" s="9"/>
      <c r="AR356" s="76"/>
      <c r="AS356" s="76"/>
    </row>
    <row r="357" spans="1:45">
      <c r="A357" s="3">
        <v>7</v>
      </c>
      <c r="B357" s="4" t="s">
        <v>29</v>
      </c>
      <c r="C357" s="4" t="s">
        <v>21</v>
      </c>
      <c r="D357" s="65">
        <v>39637</v>
      </c>
      <c r="E357" s="3">
        <v>21.4</v>
      </c>
      <c r="F357" s="3">
        <v>894</v>
      </c>
      <c r="G357" s="5">
        <v>5.45</v>
      </c>
      <c r="H357" s="6">
        <v>58</v>
      </c>
      <c r="I357" s="6">
        <f>5*33</f>
        <v>165</v>
      </c>
      <c r="J357" s="7">
        <v>6.92</v>
      </c>
      <c r="K357" s="5">
        <v>2.8000000000005798</v>
      </c>
      <c r="L357" s="7">
        <v>1.2162600000000001</v>
      </c>
      <c r="M357" s="7">
        <v>0.24</v>
      </c>
      <c r="N357" s="5">
        <v>15.317399999999999</v>
      </c>
      <c r="O357" s="5">
        <v>0</v>
      </c>
      <c r="P357" s="6">
        <f t="shared" si="8"/>
        <v>63.822499999999998</v>
      </c>
      <c r="Q357" s="6">
        <v>120</v>
      </c>
      <c r="R357" s="6">
        <v>7</v>
      </c>
      <c r="S357" s="6" t="s">
        <v>48</v>
      </c>
      <c r="T357" s="6">
        <v>2008</v>
      </c>
      <c r="U357"/>
      <c r="AP357" s="9"/>
      <c r="AQ357" s="9"/>
      <c r="AR357" s="76"/>
      <c r="AS357" s="76"/>
    </row>
    <row r="358" spans="1:45">
      <c r="A358" s="3">
        <v>8</v>
      </c>
      <c r="B358" s="4" t="s">
        <v>30</v>
      </c>
      <c r="C358" s="4" t="s">
        <v>26</v>
      </c>
      <c r="D358" s="65">
        <v>39637</v>
      </c>
      <c r="E358" s="3">
        <v>27.2</v>
      </c>
      <c r="F358" s="3">
        <v>259</v>
      </c>
      <c r="G358" s="5">
        <v>7.32</v>
      </c>
      <c r="H358" s="6">
        <v>83</v>
      </c>
      <c r="I358" s="6">
        <v>99</v>
      </c>
      <c r="J358" s="7">
        <v>7.19</v>
      </c>
      <c r="K358" s="5">
        <v>5.5172413793097377</v>
      </c>
      <c r="L358" s="7">
        <v>2.956689655172414</v>
      </c>
      <c r="M358" s="7">
        <v>0.28800000000000003</v>
      </c>
      <c r="N358" s="5">
        <v>1.2504</v>
      </c>
      <c r="O358" s="5">
        <v>2.2831000000000001</v>
      </c>
      <c r="P358" s="6">
        <f t="shared" si="8"/>
        <v>12.269097222222221</v>
      </c>
      <c r="Q358" s="6">
        <v>120</v>
      </c>
      <c r="R358" s="6">
        <v>7</v>
      </c>
      <c r="S358" s="6" t="s">
        <v>48</v>
      </c>
      <c r="T358" s="6">
        <v>2008</v>
      </c>
      <c r="U358"/>
      <c r="AP358" s="9"/>
      <c r="AQ358" s="9"/>
      <c r="AR358" s="76"/>
      <c r="AS358" s="76"/>
    </row>
    <row r="359" spans="1:45">
      <c r="A359" s="3">
        <v>9</v>
      </c>
      <c r="B359" s="4" t="s">
        <v>31</v>
      </c>
      <c r="C359" s="4" t="s">
        <v>32</v>
      </c>
      <c r="D359" s="65">
        <v>39637</v>
      </c>
      <c r="E359" s="3">
        <v>24.8</v>
      </c>
      <c r="F359" s="3">
        <v>4072</v>
      </c>
      <c r="G359" s="5">
        <v>12.08</v>
      </c>
      <c r="H359" s="6">
        <v>146</v>
      </c>
      <c r="I359" s="6">
        <v>0</v>
      </c>
      <c r="J359" s="7">
        <v>6.79</v>
      </c>
      <c r="K359" s="5">
        <v>73.000000000007503</v>
      </c>
      <c r="L359" s="7">
        <v>24.767900000000001</v>
      </c>
      <c r="M359" s="7">
        <v>4.5600000000000005</v>
      </c>
      <c r="N359" s="5">
        <v>1.0941000000000001</v>
      </c>
      <c r="O359" s="5">
        <v>3.0889000000000002</v>
      </c>
      <c r="P359" s="6">
        <f t="shared" si="8"/>
        <v>0.9173245614035086</v>
      </c>
      <c r="Q359" s="6">
        <v>20</v>
      </c>
      <c r="R359" s="6">
        <v>7</v>
      </c>
      <c r="S359" s="6" t="s">
        <v>48</v>
      </c>
      <c r="T359" s="6">
        <v>2008</v>
      </c>
      <c r="U359"/>
      <c r="AP359" s="9"/>
      <c r="AQ359" s="9"/>
      <c r="AR359" s="76"/>
      <c r="AS359" s="76"/>
    </row>
    <row r="360" spans="1:45">
      <c r="A360" s="3">
        <v>10</v>
      </c>
      <c r="B360" s="4" t="s">
        <v>33</v>
      </c>
      <c r="C360" s="4" t="s">
        <v>32</v>
      </c>
      <c r="D360" s="65">
        <v>39637</v>
      </c>
      <c r="E360" s="3">
        <v>26</v>
      </c>
      <c r="F360" s="3">
        <v>8860</v>
      </c>
      <c r="G360" s="5">
        <v>7.01</v>
      </c>
      <c r="H360" s="6">
        <v>86</v>
      </c>
      <c r="I360" s="6">
        <v>99</v>
      </c>
      <c r="J360" s="7">
        <v>7.13</v>
      </c>
      <c r="K360" s="5">
        <v>36.333333333331552</v>
      </c>
      <c r="L360" s="7">
        <v>4.1551666666666671</v>
      </c>
      <c r="M360" s="7">
        <v>0.67200000000000004</v>
      </c>
      <c r="N360" s="5">
        <v>3.5949</v>
      </c>
      <c r="O360" s="5">
        <v>7.6551</v>
      </c>
      <c r="P360" s="6">
        <f t="shared" si="8"/>
        <v>16.741071428571427</v>
      </c>
      <c r="Q360" s="6">
        <v>26</v>
      </c>
      <c r="R360" s="6">
        <v>7</v>
      </c>
      <c r="S360" s="6" t="s">
        <v>48</v>
      </c>
      <c r="T360" s="6">
        <v>2008</v>
      </c>
      <c r="U360"/>
      <c r="AP360" s="9"/>
      <c r="AQ360" s="9"/>
      <c r="AR360" s="76"/>
      <c r="AS360" s="76"/>
    </row>
    <row r="361" spans="1:45">
      <c r="A361" s="3">
        <v>11</v>
      </c>
      <c r="B361" s="4" t="s">
        <v>34</v>
      </c>
      <c r="C361" s="4" t="s">
        <v>26</v>
      </c>
      <c r="D361" s="65">
        <v>39637</v>
      </c>
      <c r="E361" s="3">
        <v>26.4</v>
      </c>
      <c r="F361" s="3">
        <v>250</v>
      </c>
      <c r="G361" s="5">
        <v>6</v>
      </c>
      <c r="H361" s="6">
        <v>68</v>
      </c>
      <c r="I361" s="6">
        <v>0</v>
      </c>
      <c r="J361" s="7">
        <v>6.96</v>
      </c>
      <c r="K361" s="5">
        <v>1.000000000000334</v>
      </c>
      <c r="L361" s="7">
        <v>0.70133000000000001</v>
      </c>
      <c r="M361" s="7">
        <v>0.24</v>
      </c>
      <c r="N361" s="5">
        <v>0</v>
      </c>
      <c r="O361" s="5">
        <v>0</v>
      </c>
      <c r="P361" s="6">
        <f t="shared" si="8"/>
        <v>0</v>
      </c>
      <c r="Q361" s="6">
        <v>120</v>
      </c>
      <c r="R361" s="6">
        <v>7</v>
      </c>
      <c r="S361" s="6" t="s">
        <v>48</v>
      </c>
      <c r="T361" s="6">
        <v>2008</v>
      </c>
      <c r="U361"/>
      <c r="AP361" s="9"/>
      <c r="AQ361" s="9"/>
      <c r="AR361" s="76"/>
      <c r="AS361" s="76"/>
    </row>
    <row r="362" spans="1:45">
      <c r="A362" s="3">
        <v>12</v>
      </c>
      <c r="B362" s="4" t="s">
        <v>35</v>
      </c>
      <c r="C362" s="4" t="s">
        <v>26</v>
      </c>
      <c r="D362" s="65">
        <v>39637</v>
      </c>
      <c r="E362" s="3">
        <v>27.4</v>
      </c>
      <c r="F362" s="3">
        <v>208</v>
      </c>
      <c r="G362" s="5">
        <v>4.9000000000000004</v>
      </c>
      <c r="H362" s="6">
        <v>56</v>
      </c>
      <c r="I362" s="6">
        <v>0</v>
      </c>
      <c r="J362" s="7">
        <v>6.92</v>
      </c>
      <c r="K362" s="5">
        <v>2.0000000000006679</v>
      </c>
      <c r="L362" s="7">
        <v>0.68735000000000002</v>
      </c>
      <c r="M362" s="7">
        <v>0.24</v>
      </c>
      <c r="N362" s="5">
        <v>0.15629999999999999</v>
      </c>
      <c r="O362" s="5">
        <v>0</v>
      </c>
      <c r="P362" s="6">
        <f t="shared" si="8"/>
        <v>0.65125</v>
      </c>
      <c r="Q362" s="6">
        <v>120</v>
      </c>
      <c r="R362" s="6">
        <v>7</v>
      </c>
      <c r="S362" s="6" t="s">
        <v>48</v>
      </c>
      <c r="T362" s="6">
        <v>2008</v>
      </c>
      <c r="U362"/>
      <c r="AP362" s="9"/>
      <c r="AQ362" s="9"/>
      <c r="AR362" s="76"/>
      <c r="AS362" s="76"/>
    </row>
    <row r="363" spans="1:45">
      <c r="A363" s="3">
        <v>13</v>
      </c>
      <c r="B363" s="4" t="s">
        <v>36</v>
      </c>
      <c r="C363" s="4" t="s">
        <v>32</v>
      </c>
      <c r="D363" s="65">
        <v>39637</v>
      </c>
      <c r="E363" s="3">
        <v>26.7</v>
      </c>
      <c r="F363" s="3">
        <v>5630</v>
      </c>
      <c r="G363" s="5">
        <v>11.4</v>
      </c>
      <c r="H363" s="6">
        <v>141</v>
      </c>
      <c r="I363" s="6">
        <v>33</v>
      </c>
      <c r="J363" s="7">
        <v>7.5</v>
      </c>
      <c r="K363" s="5">
        <v>46.190476190476389</v>
      </c>
      <c r="L363" s="7">
        <v>8.7763333333333353</v>
      </c>
      <c r="M363" s="7">
        <v>0.91200000000000003</v>
      </c>
      <c r="N363" s="5">
        <v>0.93779999999999997</v>
      </c>
      <c r="O363" s="5">
        <v>0</v>
      </c>
      <c r="P363" s="6">
        <f t="shared" si="8"/>
        <v>1.0282894736842105</v>
      </c>
      <c r="Q363" s="6">
        <v>20</v>
      </c>
      <c r="R363" s="6">
        <v>7</v>
      </c>
      <c r="S363" s="6" t="s">
        <v>48</v>
      </c>
      <c r="T363" s="6">
        <v>2008</v>
      </c>
      <c r="U363"/>
      <c r="AP363" s="9"/>
      <c r="AQ363" s="9"/>
      <c r="AR363" s="76"/>
      <c r="AS363" s="76"/>
    </row>
    <row r="364" spans="1:45">
      <c r="A364" s="3">
        <v>14</v>
      </c>
      <c r="B364" s="4" t="s">
        <v>37</v>
      </c>
      <c r="C364" s="4" t="s">
        <v>32</v>
      </c>
      <c r="D364" s="65">
        <v>39637</v>
      </c>
      <c r="E364" s="3">
        <v>27.1</v>
      </c>
      <c r="F364" s="3">
        <v>1454</v>
      </c>
      <c r="G364" s="5">
        <v>6.47</v>
      </c>
      <c r="H364" s="6">
        <v>80</v>
      </c>
      <c r="I364" s="6">
        <v>33</v>
      </c>
      <c r="J364" s="7">
        <v>7.06</v>
      </c>
      <c r="K364" s="5">
        <v>16.923076923078476</v>
      </c>
      <c r="L364" s="7">
        <v>7.6979615384615396</v>
      </c>
      <c r="M364" s="7">
        <v>2.5920000000000001</v>
      </c>
      <c r="N364" s="5">
        <v>27.665099999999999</v>
      </c>
      <c r="O364" s="5">
        <v>0.53720000000000001</v>
      </c>
      <c r="P364" s="6">
        <f t="shared" si="8"/>
        <v>10.880516975308641</v>
      </c>
      <c r="Q364" s="6">
        <v>34</v>
      </c>
      <c r="R364" s="6">
        <v>7</v>
      </c>
      <c r="S364" s="6" t="s">
        <v>48</v>
      </c>
      <c r="T364" s="6">
        <v>2008</v>
      </c>
      <c r="U364"/>
      <c r="AP364" s="9"/>
      <c r="AQ364" s="9"/>
      <c r="AR364" s="76"/>
      <c r="AS364" s="76"/>
    </row>
    <row r="365" spans="1:45">
      <c r="A365" s="3">
        <v>15</v>
      </c>
      <c r="B365" s="4" t="s">
        <v>38</v>
      </c>
      <c r="C365" s="4" t="s">
        <v>21</v>
      </c>
      <c r="D365" s="65">
        <v>39637</v>
      </c>
      <c r="E365" s="3">
        <v>23.4</v>
      </c>
      <c r="F365" s="3">
        <v>596</v>
      </c>
      <c r="G365" s="5">
        <v>5.7</v>
      </c>
      <c r="H365" s="6">
        <v>69</v>
      </c>
      <c r="I365" s="6">
        <v>0</v>
      </c>
      <c r="J365" s="7">
        <v>7.1</v>
      </c>
      <c r="K365" s="5">
        <v>8.0555555555552854</v>
      </c>
      <c r="L365" s="7">
        <v>1.9481388888888891</v>
      </c>
      <c r="M365" s="7">
        <v>1.44</v>
      </c>
      <c r="N365" s="5">
        <v>7.6586999999999996</v>
      </c>
      <c r="O365" s="5">
        <v>8.0579999999999998</v>
      </c>
      <c r="P365" s="6">
        <f t="shared" si="8"/>
        <v>10.914375</v>
      </c>
      <c r="Q365" s="6">
        <v>105</v>
      </c>
      <c r="R365" s="6">
        <v>7</v>
      </c>
      <c r="S365" s="6" t="s">
        <v>48</v>
      </c>
      <c r="T365" s="6">
        <v>2008</v>
      </c>
      <c r="U365"/>
      <c r="AP365" s="9"/>
      <c r="AQ365" s="9"/>
      <c r="AR365" s="76"/>
      <c r="AS365" s="76"/>
    </row>
    <row r="366" spans="1:45">
      <c r="A366" s="3">
        <v>16</v>
      </c>
      <c r="B366" s="4" t="s">
        <v>39</v>
      </c>
      <c r="C366" s="4" t="s">
        <v>26</v>
      </c>
      <c r="D366" s="65">
        <v>39637</v>
      </c>
      <c r="E366" s="3">
        <v>26.5</v>
      </c>
      <c r="F366" s="3">
        <v>1021</v>
      </c>
      <c r="G366" s="5">
        <v>5.1100000000000003</v>
      </c>
      <c r="H366" s="6">
        <v>62</v>
      </c>
      <c r="I366" s="6">
        <v>0</v>
      </c>
      <c r="J366" s="7">
        <v>7.25</v>
      </c>
      <c r="K366" s="5">
        <v>19.999999999997797</v>
      </c>
      <c r="L366" s="7">
        <v>9.3976666666666677</v>
      </c>
      <c r="M366" s="7">
        <v>3.12</v>
      </c>
      <c r="N366" s="5">
        <v>3.5949</v>
      </c>
      <c r="O366" s="5">
        <v>4.9691000000000001</v>
      </c>
      <c r="P366" s="6">
        <f t="shared" si="8"/>
        <v>2.7448717948717949</v>
      </c>
      <c r="Q366" s="6">
        <v>32</v>
      </c>
      <c r="R366" s="6">
        <v>7</v>
      </c>
      <c r="S366" s="6" t="s">
        <v>48</v>
      </c>
      <c r="T366" s="6">
        <v>2008</v>
      </c>
      <c r="U366"/>
      <c r="AP366" s="9"/>
      <c r="AQ366" s="9"/>
      <c r="AR366" s="76"/>
      <c r="AS366" s="76"/>
    </row>
    <row r="367" spans="1:45">
      <c r="A367" s="3">
        <v>17</v>
      </c>
      <c r="B367" s="4" t="s">
        <v>40</v>
      </c>
      <c r="C367" s="4" t="s">
        <v>26</v>
      </c>
      <c r="D367" s="65">
        <v>39637</v>
      </c>
      <c r="E367" s="3">
        <v>26.8</v>
      </c>
      <c r="F367" s="3">
        <v>317</v>
      </c>
      <c r="G367" s="5">
        <v>5.43</v>
      </c>
      <c r="H367" s="6">
        <v>64</v>
      </c>
      <c r="I367" s="6">
        <v>33</v>
      </c>
      <c r="J367" s="7">
        <v>6.96</v>
      </c>
      <c r="K367" s="5">
        <v>6.7857142857143309</v>
      </c>
      <c r="L367" s="7">
        <v>2.6337321428571427</v>
      </c>
      <c r="M367" s="7">
        <v>0.33600000000000002</v>
      </c>
      <c r="N367" s="5">
        <v>0.46889999999999998</v>
      </c>
      <c r="O367" s="5">
        <v>0</v>
      </c>
      <c r="P367" s="6">
        <f t="shared" si="8"/>
        <v>1.3955357142857141</v>
      </c>
      <c r="Q367" s="6">
        <v>85</v>
      </c>
      <c r="R367" s="6">
        <v>7</v>
      </c>
      <c r="S367" s="6" t="s">
        <v>48</v>
      </c>
      <c r="T367" s="6">
        <v>2008</v>
      </c>
      <c r="U367"/>
      <c r="AP367" s="9"/>
      <c r="AQ367" s="9"/>
      <c r="AR367" s="76"/>
      <c r="AS367" s="76"/>
    </row>
    <row r="368" spans="1:45">
      <c r="A368" s="3">
        <v>18</v>
      </c>
      <c r="B368" s="4" t="s">
        <v>41</v>
      </c>
      <c r="C368" s="4" t="s">
        <v>21</v>
      </c>
      <c r="D368" s="65">
        <v>39637</v>
      </c>
      <c r="E368" s="3">
        <v>24.4</v>
      </c>
      <c r="F368" s="3">
        <v>1073</v>
      </c>
      <c r="G368" s="5">
        <v>5.63</v>
      </c>
      <c r="H368" s="6">
        <v>66</v>
      </c>
      <c r="I368" s="6">
        <v>33</v>
      </c>
      <c r="J368" s="7">
        <v>7.23</v>
      </c>
      <c r="K368" s="5">
        <v>12.571428571427187</v>
      </c>
      <c r="L368" s="7">
        <v>5.5387428571428581</v>
      </c>
      <c r="M368" s="7">
        <v>3.6960000000000002</v>
      </c>
      <c r="N368" s="5">
        <v>44.545499999999997</v>
      </c>
      <c r="O368" s="5">
        <v>5.6406000000000001</v>
      </c>
      <c r="P368" s="6">
        <f t="shared" si="8"/>
        <v>13.578490259740258</v>
      </c>
      <c r="Q368" s="6">
        <v>56</v>
      </c>
      <c r="R368" s="6">
        <v>7</v>
      </c>
      <c r="S368" s="6" t="s">
        <v>48</v>
      </c>
      <c r="T368" s="6">
        <v>2008</v>
      </c>
      <c r="U368"/>
      <c r="AP368" s="9"/>
      <c r="AQ368" s="9"/>
      <c r="AR368" s="76"/>
      <c r="AS368" s="76"/>
    </row>
    <row r="369" spans="1:45">
      <c r="A369" s="3">
        <v>19</v>
      </c>
      <c r="B369" s="4" t="s">
        <v>42</v>
      </c>
      <c r="C369" s="4" t="s">
        <v>32</v>
      </c>
      <c r="D369" s="65">
        <v>39637</v>
      </c>
      <c r="E369" s="3">
        <v>28.2</v>
      </c>
      <c r="F369" s="3">
        <v>848</v>
      </c>
      <c r="G369" s="5">
        <v>7</v>
      </c>
      <c r="H369" s="6">
        <v>94</v>
      </c>
      <c r="I369" s="6">
        <v>0</v>
      </c>
      <c r="J369" s="7">
        <v>7.15</v>
      </c>
      <c r="K369" s="5">
        <v>20.312499999999844</v>
      </c>
      <c r="L369" s="7">
        <v>5.3954062499999997</v>
      </c>
      <c r="M369" s="7">
        <v>0.72</v>
      </c>
      <c r="N369" s="5">
        <v>7.6586999999999996</v>
      </c>
      <c r="O369" s="5">
        <v>0</v>
      </c>
      <c r="P369" s="6">
        <f t="shared" si="8"/>
        <v>10.637083333333333</v>
      </c>
      <c r="Q369" s="6">
        <v>36</v>
      </c>
      <c r="R369" s="6">
        <v>7</v>
      </c>
      <c r="S369" s="6" t="s">
        <v>48</v>
      </c>
      <c r="T369" s="6">
        <v>2008</v>
      </c>
      <c r="U369"/>
      <c r="AP369" s="9"/>
      <c r="AQ369" s="9"/>
      <c r="AR369" s="76"/>
      <c r="AS369" s="76"/>
    </row>
    <row r="370" spans="1:45">
      <c r="A370" s="3">
        <v>20</v>
      </c>
      <c r="B370" s="4" t="s">
        <v>43</v>
      </c>
      <c r="C370" s="4" t="s">
        <v>26</v>
      </c>
      <c r="D370" s="65">
        <v>39637</v>
      </c>
      <c r="E370" s="3">
        <v>27.7</v>
      </c>
      <c r="F370" s="3">
        <v>355</v>
      </c>
      <c r="G370" s="5">
        <v>7.32</v>
      </c>
      <c r="H370" s="6">
        <v>68</v>
      </c>
      <c r="I370" s="6">
        <f>4*33</f>
        <v>132</v>
      </c>
      <c r="J370" s="7">
        <v>7.19</v>
      </c>
      <c r="K370" s="5">
        <v>8.9285714285696507</v>
      </c>
      <c r="L370" s="7">
        <v>4.0442142857142853</v>
      </c>
      <c r="M370" s="7">
        <v>0.28800000000000003</v>
      </c>
      <c r="N370" s="5">
        <v>0.15629999999999999</v>
      </c>
      <c r="O370" s="5">
        <v>2.2831000000000001</v>
      </c>
      <c r="P370" s="6">
        <f t="shared" si="8"/>
        <v>8.4701388888888882</v>
      </c>
      <c r="Q370" s="6">
        <v>59</v>
      </c>
      <c r="R370" s="6">
        <v>7</v>
      </c>
      <c r="S370" s="6" t="s">
        <v>48</v>
      </c>
      <c r="T370" s="6">
        <v>2008</v>
      </c>
      <c r="U370"/>
      <c r="AP370" s="9"/>
      <c r="AQ370" s="9"/>
      <c r="AR370" s="76"/>
      <c r="AS370" s="76"/>
    </row>
    <row r="371" spans="1:45">
      <c r="A371" s="3">
        <v>21</v>
      </c>
      <c r="B371" s="4" t="s">
        <v>44</v>
      </c>
      <c r="C371" s="4" t="s">
        <v>21</v>
      </c>
      <c r="D371" s="65">
        <v>39637</v>
      </c>
      <c r="E371" s="3">
        <v>21.5</v>
      </c>
      <c r="F371" s="3">
        <v>206</v>
      </c>
      <c r="G371" s="5">
        <v>5.55</v>
      </c>
      <c r="H371" s="6">
        <v>62</v>
      </c>
      <c r="I371" s="6">
        <v>33</v>
      </c>
      <c r="J371" s="7">
        <v>6.43</v>
      </c>
      <c r="K371" s="5">
        <v>7.3214285714281608</v>
      </c>
      <c r="L371" s="7">
        <v>1.9804999999999999</v>
      </c>
      <c r="M371" s="7">
        <v>0.86399999999999999</v>
      </c>
      <c r="N371" s="5">
        <v>18.287099999999999</v>
      </c>
      <c r="O371" s="5">
        <v>1.6116000000000001</v>
      </c>
      <c r="P371" s="6">
        <f t="shared" si="8"/>
        <v>23.030902777777776</v>
      </c>
      <c r="Q371" s="6">
        <v>120</v>
      </c>
      <c r="R371" s="6">
        <v>7</v>
      </c>
      <c r="S371" s="6" t="s">
        <v>48</v>
      </c>
      <c r="T371" s="6">
        <v>2008</v>
      </c>
      <c r="U371"/>
      <c r="AP371" s="9"/>
      <c r="AQ371" s="9"/>
      <c r="AR371" s="76"/>
      <c r="AS371" s="76"/>
    </row>
    <row r="372" spans="1:45">
      <c r="A372" s="3">
        <v>22</v>
      </c>
      <c r="B372" s="4" t="s">
        <v>45</v>
      </c>
      <c r="C372" s="4" t="s">
        <v>21</v>
      </c>
      <c r="D372" s="65">
        <v>39637</v>
      </c>
      <c r="E372" s="3">
        <v>21.2</v>
      </c>
      <c r="F372" s="3">
        <v>511</v>
      </c>
      <c r="G372" s="5">
        <v>7.17</v>
      </c>
      <c r="H372" s="6">
        <v>79</v>
      </c>
      <c r="I372" s="6">
        <v>0</v>
      </c>
      <c r="J372" s="7">
        <v>6.98</v>
      </c>
      <c r="K372" s="5">
        <v>4.8000000000003595</v>
      </c>
      <c r="L372" s="7">
        <v>1.18364</v>
      </c>
      <c r="M372" s="7">
        <v>0.33600000000000002</v>
      </c>
      <c r="N372" s="5">
        <v>48.921900000000001</v>
      </c>
      <c r="O372" s="5">
        <v>4.5662000000000003</v>
      </c>
      <c r="P372" s="6">
        <f t="shared" si="8"/>
        <v>159.19077380952382</v>
      </c>
      <c r="Q372" s="6">
        <v>120</v>
      </c>
      <c r="R372" s="6">
        <v>7</v>
      </c>
      <c r="S372" s="6" t="s">
        <v>48</v>
      </c>
      <c r="T372" s="6">
        <v>2008</v>
      </c>
      <c r="U372"/>
      <c r="AP372" s="9"/>
      <c r="AQ372" s="9"/>
      <c r="AR372" s="76"/>
      <c r="AS372" s="76"/>
    </row>
    <row r="373" spans="1:45">
      <c r="A373" s="3">
        <v>23</v>
      </c>
      <c r="B373" s="4" t="s">
        <v>42</v>
      </c>
      <c r="C373" s="4" t="s">
        <v>32</v>
      </c>
      <c r="D373" s="65">
        <v>39637</v>
      </c>
      <c r="E373" s="3">
        <v>26.4</v>
      </c>
      <c r="F373" s="3">
        <v>1965</v>
      </c>
      <c r="G373" s="5">
        <v>6.65</v>
      </c>
      <c r="H373" s="6">
        <v>81</v>
      </c>
      <c r="I373" s="6">
        <v>0</v>
      </c>
      <c r="J373" s="7">
        <v>7.32</v>
      </c>
      <c r="K373" s="5">
        <v>30.999999999998806</v>
      </c>
      <c r="L373" s="7">
        <v>7.2928999999999995</v>
      </c>
      <c r="M373" s="7">
        <v>0.67200000000000004</v>
      </c>
      <c r="N373" s="5">
        <v>4.5327000000000002</v>
      </c>
      <c r="O373" s="5">
        <v>0</v>
      </c>
      <c r="P373" s="6">
        <f t="shared" si="8"/>
        <v>6.7450892857142852</v>
      </c>
      <c r="Q373" s="6">
        <v>25</v>
      </c>
      <c r="R373" s="6">
        <v>7</v>
      </c>
      <c r="S373" s="6" t="s">
        <v>48</v>
      </c>
      <c r="T373" s="6">
        <v>2008</v>
      </c>
      <c r="U373"/>
      <c r="AP373" s="9"/>
      <c r="AQ373" s="9"/>
      <c r="AR373" s="76"/>
      <c r="AS373" s="76"/>
    </row>
    <row r="374" spans="1:45">
      <c r="A374" s="3">
        <v>24</v>
      </c>
      <c r="B374" s="4" t="s">
        <v>49</v>
      </c>
      <c r="C374" s="4" t="s">
        <v>21</v>
      </c>
      <c r="D374" s="65">
        <v>39637</v>
      </c>
      <c r="E374" s="3">
        <v>25.9</v>
      </c>
      <c r="F374" s="3">
        <v>1683</v>
      </c>
      <c r="G374" s="5">
        <v>7.41</v>
      </c>
      <c r="H374" s="6">
        <v>88</v>
      </c>
      <c r="I374" s="6">
        <v>33</v>
      </c>
      <c r="J374" s="7">
        <v>7.6</v>
      </c>
      <c r="K374" s="5">
        <v>4.5000000000001705</v>
      </c>
      <c r="L374" s="7">
        <v>0.56852000000000003</v>
      </c>
      <c r="M374" s="7">
        <v>4.7519999999999998</v>
      </c>
      <c r="N374" s="5">
        <v>37.668300000000002</v>
      </c>
      <c r="O374" s="5">
        <v>1.343</v>
      </c>
      <c r="P374" s="6">
        <f t="shared" si="8"/>
        <v>8.2094486531986544</v>
      </c>
      <c r="Q374" s="6">
        <v>120</v>
      </c>
      <c r="R374" s="6">
        <v>7</v>
      </c>
      <c r="S374" s="6" t="s">
        <v>48</v>
      </c>
      <c r="T374" s="6">
        <v>2008</v>
      </c>
      <c r="U374"/>
      <c r="AP374" s="9"/>
      <c r="AQ374" s="9"/>
      <c r="AR374" s="76"/>
      <c r="AS374" s="76"/>
    </row>
    <row r="375" spans="1:45">
      <c r="A375" s="3">
        <v>1</v>
      </c>
      <c r="B375" s="4" t="s">
        <v>20</v>
      </c>
      <c r="C375" s="4" t="s">
        <v>21</v>
      </c>
      <c r="D375" s="65">
        <v>39729</v>
      </c>
      <c r="E375" s="5">
        <v>10.9</v>
      </c>
      <c r="F375" s="3">
        <v>437</v>
      </c>
      <c r="G375" s="5">
        <v>7.68</v>
      </c>
      <c r="H375" s="6">
        <v>70</v>
      </c>
      <c r="I375" s="6">
        <v>0</v>
      </c>
      <c r="J375" s="7">
        <v>7.21</v>
      </c>
      <c r="K375" s="5">
        <v>1.5999999999998238</v>
      </c>
      <c r="L375" s="7">
        <v>0.35713416000000003</v>
      </c>
      <c r="M375" s="7">
        <v>1.032</v>
      </c>
      <c r="N375" s="5">
        <v>46.926200000000001</v>
      </c>
      <c r="O375" s="5">
        <v>0</v>
      </c>
      <c r="P375" s="6">
        <f t="shared" ref="P375:P398" si="9">+(N375+O375)*M375</f>
        <v>48.427838400000006</v>
      </c>
      <c r="Q375" s="6">
        <v>120</v>
      </c>
      <c r="R375" s="6">
        <v>10</v>
      </c>
      <c r="S375" s="6" t="s">
        <v>22</v>
      </c>
      <c r="T375" s="6">
        <v>2008</v>
      </c>
      <c r="U375"/>
      <c r="AP375" s="9"/>
      <c r="AQ375" s="9"/>
      <c r="AR375" s="76"/>
      <c r="AS375" s="76"/>
    </row>
    <row r="376" spans="1:45">
      <c r="A376" s="3">
        <v>2</v>
      </c>
      <c r="B376" s="4" t="s">
        <v>23</v>
      </c>
      <c r="C376" s="4" t="s">
        <v>21</v>
      </c>
      <c r="D376" s="65">
        <v>39729</v>
      </c>
      <c r="E376" s="5">
        <v>9.8000000000000007</v>
      </c>
      <c r="F376" s="3">
        <v>450</v>
      </c>
      <c r="G376" s="5">
        <v>8.6199999999999992</v>
      </c>
      <c r="H376" s="6">
        <v>76</v>
      </c>
      <c r="I376" s="6">
        <v>133</v>
      </c>
      <c r="J376" s="7">
        <v>7.19</v>
      </c>
      <c r="K376" s="5">
        <v>2.0000000000006679</v>
      </c>
      <c r="L376" s="7">
        <v>0.41337575999999998</v>
      </c>
      <c r="M376" s="7">
        <v>0.43</v>
      </c>
      <c r="N376" s="5">
        <v>66.405000000000001</v>
      </c>
      <c r="O376" s="5">
        <v>0.52217000000000002</v>
      </c>
      <c r="P376" s="6">
        <f t="shared" si="9"/>
        <v>28.778683100000002</v>
      </c>
      <c r="Q376" s="6">
        <v>120</v>
      </c>
      <c r="R376" s="6">
        <v>10</v>
      </c>
      <c r="S376" s="6" t="s">
        <v>22</v>
      </c>
      <c r="T376" s="6">
        <v>2008</v>
      </c>
      <c r="U376"/>
      <c r="AP376" s="9"/>
      <c r="AQ376" s="9"/>
      <c r="AR376" s="76"/>
      <c r="AS376" s="76"/>
    </row>
    <row r="377" spans="1:45">
      <c r="A377" s="3">
        <v>3</v>
      </c>
      <c r="B377" s="4" t="s">
        <v>24</v>
      </c>
      <c r="C377" s="4" t="s">
        <v>21</v>
      </c>
      <c r="D377" s="65">
        <v>39729</v>
      </c>
      <c r="E377" s="5">
        <v>9.9</v>
      </c>
      <c r="F377" s="3">
        <v>536</v>
      </c>
      <c r="G377" s="5">
        <v>7.32</v>
      </c>
      <c r="H377" s="6">
        <v>65</v>
      </c>
      <c r="I377" s="6">
        <v>0</v>
      </c>
      <c r="J377" s="7">
        <v>7.18</v>
      </c>
      <c r="K377" s="5">
        <v>0.19607843137209205</v>
      </c>
      <c r="L377" s="7">
        <v>0.50176329411764709</v>
      </c>
      <c r="M377" s="7">
        <v>1.1179999999999999</v>
      </c>
      <c r="N377" s="5">
        <v>174.4238</v>
      </c>
      <c r="O377" s="5">
        <v>0</v>
      </c>
      <c r="P377" s="6">
        <f t="shared" si="9"/>
        <v>195.00580839999998</v>
      </c>
      <c r="Q377" s="6">
        <v>120</v>
      </c>
      <c r="R377" s="6">
        <v>10</v>
      </c>
      <c r="S377" s="6" t="s">
        <v>22</v>
      </c>
      <c r="T377" s="6">
        <v>2008</v>
      </c>
      <c r="U377"/>
      <c r="AP377" s="9"/>
      <c r="AQ377" s="9"/>
      <c r="AR377" s="76"/>
      <c r="AS377" s="76"/>
    </row>
    <row r="378" spans="1:45">
      <c r="A378" s="3">
        <v>4</v>
      </c>
      <c r="B378" s="4" t="s">
        <v>25</v>
      </c>
      <c r="C378" s="4" t="s">
        <v>26</v>
      </c>
      <c r="D378" s="65">
        <v>39729</v>
      </c>
      <c r="E378" s="5">
        <v>14.8</v>
      </c>
      <c r="F378" s="3">
        <v>460</v>
      </c>
      <c r="G378" s="5">
        <v>8.9</v>
      </c>
      <c r="H378" s="6">
        <v>88</v>
      </c>
      <c r="I378" s="6">
        <v>0</v>
      </c>
      <c r="J378" s="7">
        <v>7.46</v>
      </c>
      <c r="K378" s="5">
        <v>2.8000000000005798</v>
      </c>
      <c r="L378" s="7">
        <v>0.45274488000000002</v>
      </c>
      <c r="M378" s="7">
        <v>0.43</v>
      </c>
      <c r="N378" s="5">
        <v>66.405000000000001</v>
      </c>
      <c r="O378" s="5">
        <v>0.73103799999999997</v>
      </c>
      <c r="P378" s="6">
        <f t="shared" si="9"/>
        <v>28.86849634</v>
      </c>
      <c r="Q378" s="6">
        <v>120</v>
      </c>
      <c r="R378" s="6">
        <v>10</v>
      </c>
      <c r="S378" s="6" t="s">
        <v>22</v>
      </c>
      <c r="T378" s="6">
        <v>2008</v>
      </c>
      <c r="U378"/>
      <c r="AP378" s="9"/>
      <c r="AQ378" s="9"/>
      <c r="AR378" s="76"/>
      <c r="AS378" s="76"/>
    </row>
    <row r="379" spans="1:45">
      <c r="A379" s="3">
        <v>5</v>
      </c>
      <c r="B379" s="4" t="s">
        <v>27</v>
      </c>
      <c r="C379" s="4" t="s">
        <v>26</v>
      </c>
      <c r="D379" s="65">
        <v>39729</v>
      </c>
      <c r="E379" s="5">
        <v>13.8</v>
      </c>
      <c r="F379" s="3">
        <v>47</v>
      </c>
      <c r="G379" s="5">
        <v>11.76</v>
      </c>
      <c r="H379" s="6">
        <v>114</v>
      </c>
      <c r="I379" s="6">
        <v>0</v>
      </c>
      <c r="J379" s="7">
        <v>8.02</v>
      </c>
      <c r="K379" s="5">
        <v>7.6923076923085532</v>
      </c>
      <c r="L379" s="7">
        <v>1.1464633846153844</v>
      </c>
      <c r="M379" s="7">
        <v>1.8059999999999998</v>
      </c>
      <c r="N379" s="5">
        <v>0</v>
      </c>
      <c r="O379" s="5">
        <v>0</v>
      </c>
      <c r="P379" s="6">
        <f t="shared" si="9"/>
        <v>0</v>
      </c>
      <c r="Q379" s="6">
        <v>47</v>
      </c>
      <c r="R379" s="6">
        <v>10</v>
      </c>
      <c r="S379" s="6" t="s">
        <v>22</v>
      </c>
      <c r="T379" s="6">
        <v>2008</v>
      </c>
      <c r="U379"/>
      <c r="AP379" s="9"/>
      <c r="AQ379" s="9"/>
      <c r="AR379" s="76"/>
      <c r="AS379" s="76"/>
    </row>
    <row r="380" spans="1:45">
      <c r="A380" s="3">
        <v>6</v>
      </c>
      <c r="B380" s="4" t="s">
        <v>28</v>
      </c>
      <c r="C380" s="4" t="s">
        <v>21</v>
      </c>
      <c r="D380" s="65">
        <v>39729</v>
      </c>
      <c r="E380" s="5">
        <v>9.3000000000000007</v>
      </c>
      <c r="F380" s="3">
        <v>445</v>
      </c>
      <c r="G380" s="5">
        <v>9.68</v>
      </c>
      <c r="H380" s="6">
        <v>84</v>
      </c>
      <c r="I380" s="6">
        <v>33</v>
      </c>
      <c r="J380" s="7">
        <v>7.02</v>
      </c>
      <c r="K380" s="5">
        <v>3.1999999999996476</v>
      </c>
      <c r="L380" s="7">
        <v>0.71426832000000007</v>
      </c>
      <c r="M380" s="7">
        <v>1.9779999999999998</v>
      </c>
      <c r="N380" s="5">
        <v>144.3202</v>
      </c>
      <c r="O380" s="5">
        <v>0</v>
      </c>
      <c r="P380" s="6">
        <f t="shared" si="9"/>
        <v>285.46535559999995</v>
      </c>
      <c r="Q380" s="6">
        <v>120</v>
      </c>
      <c r="R380" s="6">
        <v>10</v>
      </c>
      <c r="S380" s="6" t="s">
        <v>22</v>
      </c>
      <c r="T380" s="6">
        <v>2008</v>
      </c>
      <c r="U380"/>
      <c r="AP380" s="9"/>
      <c r="AQ380" s="9"/>
      <c r="AR380" s="76"/>
      <c r="AS380" s="76"/>
    </row>
    <row r="381" spans="1:45">
      <c r="A381" s="3">
        <v>7</v>
      </c>
      <c r="B381" s="4" t="s">
        <v>29</v>
      </c>
      <c r="C381" s="4" t="s">
        <v>21</v>
      </c>
      <c r="D381" s="65">
        <v>39729</v>
      </c>
      <c r="E381" s="5">
        <v>9.6</v>
      </c>
      <c r="F381" s="3">
        <v>793</v>
      </c>
      <c r="G381" s="5">
        <v>6.56</v>
      </c>
      <c r="H381" s="6">
        <v>58</v>
      </c>
      <c r="I381" s="6">
        <v>33</v>
      </c>
      <c r="J381" s="7">
        <v>6.8</v>
      </c>
      <c r="K381" s="5">
        <v>8.6000000000012733</v>
      </c>
      <c r="L381" s="7">
        <v>0.60178511999999995</v>
      </c>
      <c r="M381" s="7">
        <v>0.34399999999999997</v>
      </c>
      <c r="N381" s="5">
        <v>3.9842999999999997</v>
      </c>
      <c r="O381" s="5">
        <v>0</v>
      </c>
      <c r="P381" s="6">
        <f t="shared" si="9"/>
        <v>1.3705991999999998</v>
      </c>
      <c r="Q381" s="6">
        <v>120</v>
      </c>
      <c r="R381" s="6">
        <v>10</v>
      </c>
      <c r="S381" s="6" t="s">
        <v>22</v>
      </c>
      <c r="T381" s="6">
        <v>2008</v>
      </c>
      <c r="U381"/>
      <c r="AP381" s="9"/>
      <c r="AQ381" s="9"/>
      <c r="AR381" s="76"/>
      <c r="AS381" s="76"/>
    </row>
    <row r="382" spans="1:45">
      <c r="A382" s="3">
        <v>8</v>
      </c>
      <c r="B382" s="4" t="s">
        <v>30</v>
      </c>
      <c r="C382" s="4" t="s">
        <v>26</v>
      </c>
      <c r="D382" s="65">
        <v>39729</v>
      </c>
      <c r="E382" s="5">
        <v>13.5</v>
      </c>
      <c r="F382" s="3">
        <v>280</v>
      </c>
      <c r="G382" s="5">
        <v>7.85</v>
      </c>
      <c r="H382" s="6">
        <v>75</v>
      </c>
      <c r="I382" s="6">
        <v>100</v>
      </c>
      <c r="J382" s="7">
        <v>7.22</v>
      </c>
      <c r="K382" s="5">
        <v>6.5999999999997172</v>
      </c>
      <c r="L382" s="7">
        <v>0.51179856000000001</v>
      </c>
      <c r="M382" s="7">
        <v>0.51600000000000001</v>
      </c>
      <c r="N382" s="5">
        <v>110.2323</v>
      </c>
      <c r="O382" s="5">
        <v>15.978401999999999</v>
      </c>
      <c r="P382" s="6">
        <f t="shared" si="9"/>
        <v>65.124722231999996</v>
      </c>
      <c r="Q382" s="6">
        <v>120</v>
      </c>
      <c r="R382" s="6">
        <v>10</v>
      </c>
      <c r="S382" s="6" t="s">
        <v>22</v>
      </c>
      <c r="T382" s="6">
        <v>2008</v>
      </c>
      <c r="U382"/>
      <c r="AP382" s="9"/>
      <c r="AQ382" s="9"/>
      <c r="AR382" s="76"/>
      <c r="AS382" s="76"/>
    </row>
    <row r="383" spans="1:45">
      <c r="A383" s="3">
        <v>9</v>
      </c>
      <c r="B383" s="4" t="s">
        <v>31</v>
      </c>
      <c r="C383" s="4" t="s">
        <v>32</v>
      </c>
      <c r="D383" s="65">
        <v>39729</v>
      </c>
      <c r="E383" s="5">
        <v>5.2</v>
      </c>
      <c r="F383" s="3">
        <v>10480</v>
      </c>
      <c r="G383" s="5">
        <v>7.16</v>
      </c>
      <c r="H383" s="6">
        <v>57</v>
      </c>
      <c r="I383" s="6">
        <v>0</v>
      </c>
      <c r="J383" s="7">
        <v>6.87</v>
      </c>
      <c r="K383" s="5">
        <v>70.5</v>
      </c>
      <c r="L383" s="7">
        <v>2.8753517999999998</v>
      </c>
      <c r="M383" s="7">
        <v>6.5359999999999996</v>
      </c>
      <c r="N383" s="5">
        <v>35.858699999999999</v>
      </c>
      <c r="O383" s="5">
        <v>8.2502859999999991</v>
      </c>
      <c r="P383" s="6">
        <f t="shared" si="9"/>
        <v>288.29633249599999</v>
      </c>
      <c r="Q383" s="6">
        <v>13</v>
      </c>
      <c r="R383" s="6">
        <v>10</v>
      </c>
      <c r="S383" s="6" t="s">
        <v>22</v>
      </c>
      <c r="T383" s="6">
        <v>2008</v>
      </c>
      <c r="U383"/>
      <c r="AP383" s="9"/>
      <c r="AQ383" s="9"/>
      <c r="AR383" s="76"/>
      <c r="AS383" s="76"/>
    </row>
    <row r="384" spans="1:45">
      <c r="A384" s="3">
        <v>10</v>
      </c>
      <c r="B384" s="4" t="s">
        <v>33</v>
      </c>
      <c r="C384" s="4" t="s">
        <v>32</v>
      </c>
      <c r="D384" s="65">
        <v>39729</v>
      </c>
      <c r="E384" s="5">
        <v>10.7</v>
      </c>
      <c r="F384" s="3">
        <v>13050</v>
      </c>
      <c r="G384" s="5">
        <v>10.37</v>
      </c>
      <c r="H384" s="6">
        <v>94</v>
      </c>
      <c r="I384" s="6">
        <v>0</v>
      </c>
      <c r="J384" s="7">
        <v>7.14</v>
      </c>
      <c r="K384" s="5">
        <v>18.599999999999284</v>
      </c>
      <c r="L384" s="7">
        <v>0.57085224000000001</v>
      </c>
      <c r="M384" s="7">
        <v>7.137999999999999</v>
      </c>
      <c r="N384" s="5">
        <v>78.357900000000001</v>
      </c>
      <c r="O384" s="5">
        <v>0</v>
      </c>
      <c r="P384" s="6">
        <f t="shared" si="9"/>
        <v>559.31869019999988</v>
      </c>
      <c r="Q384" s="6">
        <v>51</v>
      </c>
      <c r="R384" s="6">
        <v>10</v>
      </c>
      <c r="S384" s="6" t="s">
        <v>22</v>
      </c>
      <c r="T384" s="6">
        <v>2008</v>
      </c>
      <c r="U384"/>
      <c r="AP384" s="9"/>
      <c r="AQ384" s="9"/>
      <c r="AR384" s="76"/>
      <c r="AS384" s="76"/>
    </row>
    <row r="385" spans="1:45">
      <c r="A385" s="3">
        <v>11</v>
      </c>
      <c r="B385" s="4" t="s">
        <v>34</v>
      </c>
      <c r="C385" s="4" t="s">
        <v>26</v>
      </c>
      <c r="D385" s="65">
        <v>39729</v>
      </c>
      <c r="E385" s="5">
        <v>13.1</v>
      </c>
      <c r="F385" s="3">
        <v>247</v>
      </c>
      <c r="G385" s="5">
        <v>7.48</v>
      </c>
      <c r="H385" s="6">
        <v>71</v>
      </c>
      <c r="I385" s="6">
        <v>0</v>
      </c>
      <c r="J385" s="7">
        <v>7.21</v>
      </c>
      <c r="K385" s="5">
        <v>9.9999999999997868</v>
      </c>
      <c r="L385" s="7">
        <v>0.48367776000000001</v>
      </c>
      <c r="M385" s="7">
        <v>0.77399999999999991</v>
      </c>
      <c r="N385" s="5">
        <v>33.202500000000001</v>
      </c>
      <c r="O385" s="5">
        <v>4.5950959999999998</v>
      </c>
      <c r="P385" s="6">
        <f t="shared" si="9"/>
        <v>29.255339303999996</v>
      </c>
      <c r="Q385" s="6">
        <v>120</v>
      </c>
      <c r="R385" s="6">
        <v>10</v>
      </c>
      <c r="S385" s="6" t="s">
        <v>22</v>
      </c>
      <c r="T385" s="6">
        <v>2008</v>
      </c>
      <c r="U385"/>
      <c r="AP385" s="9"/>
      <c r="AQ385" s="9"/>
      <c r="AR385" s="76"/>
      <c r="AS385" s="76"/>
    </row>
    <row r="386" spans="1:45">
      <c r="A386" s="3">
        <v>12</v>
      </c>
      <c r="B386" s="4" t="s">
        <v>35</v>
      </c>
      <c r="C386" s="4" t="s">
        <v>26</v>
      </c>
      <c r="D386" s="65">
        <v>39729</v>
      </c>
      <c r="E386" s="5">
        <v>13.4</v>
      </c>
      <c r="F386" s="3">
        <v>210</v>
      </c>
      <c r="G386" s="5">
        <v>10.56</v>
      </c>
      <c r="H386" s="6">
        <v>101</v>
      </c>
      <c r="I386" s="6">
        <v>0</v>
      </c>
      <c r="J386" s="7">
        <v>7.34</v>
      </c>
      <c r="K386" s="5">
        <v>0.39999999999906777</v>
      </c>
      <c r="L386" s="7">
        <v>0.19965768</v>
      </c>
      <c r="M386" s="7">
        <v>0.60199999999999998</v>
      </c>
      <c r="N386" s="5">
        <v>0</v>
      </c>
      <c r="O386" s="5">
        <v>0.31330199999999997</v>
      </c>
      <c r="P386" s="6">
        <f t="shared" si="9"/>
        <v>0.18860780399999996</v>
      </c>
      <c r="Q386" s="6">
        <v>120</v>
      </c>
      <c r="R386" s="6">
        <v>10</v>
      </c>
      <c r="S386" s="6" t="s">
        <v>22</v>
      </c>
      <c r="T386" s="6">
        <v>2008</v>
      </c>
      <c r="U386"/>
      <c r="AP386" s="9"/>
      <c r="AQ386" s="9"/>
      <c r="AR386" s="76"/>
      <c r="AS386" s="76"/>
    </row>
    <row r="387" spans="1:45">
      <c r="A387" s="3">
        <v>13</v>
      </c>
      <c r="B387" s="4" t="s">
        <v>36</v>
      </c>
      <c r="C387" s="4" t="s">
        <v>32</v>
      </c>
      <c r="D387" s="65">
        <v>39729</v>
      </c>
      <c r="E387" s="5">
        <v>6</v>
      </c>
      <c r="F387" s="3">
        <v>9480</v>
      </c>
      <c r="G387" s="5">
        <v>11.64</v>
      </c>
      <c r="H387" s="6">
        <v>94</v>
      </c>
      <c r="I387" s="6">
        <v>0</v>
      </c>
      <c r="J387" s="7">
        <v>7.18</v>
      </c>
      <c r="K387" s="5">
        <v>70.526315789475262</v>
      </c>
      <c r="L387" s="7">
        <v>2.9822848421052632</v>
      </c>
      <c r="M387" s="7">
        <v>2.4939999999999998</v>
      </c>
      <c r="N387" s="5">
        <v>23.463100000000001</v>
      </c>
      <c r="O387" s="5">
        <v>0.62660399999999994</v>
      </c>
      <c r="P387" s="6">
        <f t="shared" si="9"/>
        <v>60.079721776</v>
      </c>
      <c r="Q387" s="6">
        <v>19</v>
      </c>
      <c r="R387" s="6">
        <v>10</v>
      </c>
      <c r="S387" s="6" t="s">
        <v>22</v>
      </c>
      <c r="T387" s="6">
        <v>2008</v>
      </c>
      <c r="U387"/>
      <c r="AP387" s="9"/>
      <c r="AQ387" s="9"/>
      <c r="AR387" s="76"/>
      <c r="AS387" s="76"/>
    </row>
    <row r="388" spans="1:45">
      <c r="A388" s="3">
        <v>14</v>
      </c>
      <c r="B388" s="4" t="s">
        <v>37</v>
      </c>
      <c r="C388" s="4" t="s">
        <v>32</v>
      </c>
      <c r="D388" s="65">
        <v>39729</v>
      </c>
      <c r="E388" s="5">
        <v>6.8</v>
      </c>
      <c r="F388" s="3">
        <v>6080</v>
      </c>
      <c r="G388" s="5">
        <v>10.25</v>
      </c>
      <c r="H388" s="6">
        <v>84</v>
      </c>
      <c r="I388" s="6">
        <v>0</v>
      </c>
      <c r="J388" s="7">
        <v>7.28</v>
      </c>
      <c r="K388" s="5">
        <v>22.857142857143508</v>
      </c>
      <c r="L388" s="7">
        <v>2.1291462857142855</v>
      </c>
      <c r="M388" s="7">
        <v>3.2679999999999998</v>
      </c>
      <c r="N388" s="5">
        <v>113.7739</v>
      </c>
      <c r="O388" s="5">
        <v>5.9527380000000001</v>
      </c>
      <c r="P388" s="6">
        <f t="shared" si="9"/>
        <v>391.26665298399996</v>
      </c>
      <c r="Q388" s="6">
        <v>31</v>
      </c>
      <c r="R388" s="6">
        <v>10</v>
      </c>
      <c r="S388" s="6" t="s">
        <v>22</v>
      </c>
      <c r="T388" s="6">
        <v>2008</v>
      </c>
      <c r="U388"/>
      <c r="AP388" s="9"/>
      <c r="AQ388" s="9"/>
      <c r="AR388" s="76"/>
      <c r="AS388" s="76"/>
    </row>
    <row r="389" spans="1:45">
      <c r="A389" s="3">
        <v>15</v>
      </c>
      <c r="B389" s="4" t="s">
        <v>38</v>
      </c>
      <c r="C389" s="4" t="s">
        <v>21</v>
      </c>
      <c r="D389" s="65">
        <v>39729</v>
      </c>
      <c r="E389" s="5">
        <v>9.1999999999999993</v>
      </c>
      <c r="F389" s="3">
        <v>1647</v>
      </c>
      <c r="G389" s="5">
        <v>9.06</v>
      </c>
      <c r="H389" s="6">
        <v>79</v>
      </c>
      <c r="I389" s="6">
        <v>167</v>
      </c>
      <c r="J389" s="7">
        <v>7.15</v>
      </c>
      <c r="K389" s="5">
        <v>0.99999999999944578</v>
      </c>
      <c r="L389" s="7">
        <v>0.48086568000000002</v>
      </c>
      <c r="M389" s="7">
        <v>2.15</v>
      </c>
      <c r="N389" s="5">
        <v>0</v>
      </c>
      <c r="O389" s="5">
        <v>0</v>
      </c>
      <c r="P389" s="6">
        <f t="shared" si="9"/>
        <v>0</v>
      </c>
      <c r="Q389" s="6">
        <v>120</v>
      </c>
      <c r="R389" s="6">
        <v>10</v>
      </c>
      <c r="S389" s="6" t="s">
        <v>22</v>
      </c>
      <c r="T389" s="6">
        <v>2008</v>
      </c>
      <c r="U389"/>
      <c r="AP389" s="9"/>
      <c r="AQ389" s="9"/>
      <c r="AR389" s="76"/>
      <c r="AS389" s="76"/>
    </row>
    <row r="390" spans="1:45">
      <c r="A390" s="3">
        <v>16</v>
      </c>
      <c r="B390" s="4" t="s">
        <v>39</v>
      </c>
      <c r="C390" s="4" t="s">
        <v>26</v>
      </c>
      <c r="D390" s="65">
        <v>39729</v>
      </c>
      <c r="E390" s="5">
        <v>10.4</v>
      </c>
      <c r="F390" s="3">
        <v>1168</v>
      </c>
      <c r="G390" s="5">
        <v>10.79</v>
      </c>
      <c r="H390" s="6">
        <v>97</v>
      </c>
      <c r="I390" s="6">
        <v>100</v>
      </c>
      <c r="J390" s="7">
        <v>7.9</v>
      </c>
      <c r="K390" s="5">
        <v>9.3548387096785373</v>
      </c>
      <c r="L390" s="7">
        <v>1.6781767741935485</v>
      </c>
      <c r="M390" s="7">
        <v>4.3859999999999992</v>
      </c>
      <c r="N390" s="5">
        <v>13.280999999999999</v>
      </c>
      <c r="O390" s="5">
        <v>0</v>
      </c>
      <c r="P390" s="6">
        <f t="shared" si="9"/>
        <v>58.250465999999982</v>
      </c>
      <c r="Q390" s="6">
        <v>42</v>
      </c>
      <c r="R390" s="6">
        <v>10</v>
      </c>
      <c r="S390" s="6" t="s">
        <v>22</v>
      </c>
      <c r="T390" s="6">
        <v>2008</v>
      </c>
      <c r="U390"/>
      <c r="AP390" s="9"/>
      <c r="AQ390" s="9"/>
      <c r="AR390" s="76"/>
      <c r="AS390" s="76"/>
    </row>
    <row r="391" spans="1:45">
      <c r="A391" s="3">
        <v>17</v>
      </c>
      <c r="B391" s="4" t="s">
        <v>40</v>
      </c>
      <c r="C391" s="4" t="s">
        <v>26</v>
      </c>
      <c r="D391" s="65">
        <v>39729</v>
      </c>
      <c r="E391" s="5">
        <v>11.4</v>
      </c>
      <c r="F391" s="3">
        <v>287</v>
      </c>
      <c r="G391" s="5">
        <v>10.58</v>
      </c>
      <c r="H391" s="6">
        <v>97</v>
      </c>
      <c r="I391" s="6">
        <v>0</v>
      </c>
      <c r="J391" s="7">
        <v>7.83</v>
      </c>
      <c r="K391" s="5">
        <v>7.1428571428574141</v>
      </c>
      <c r="L391" s="7">
        <v>1.1114411428571429</v>
      </c>
      <c r="M391" s="7">
        <v>0.68799999999999994</v>
      </c>
      <c r="N391" s="5">
        <v>10.1821</v>
      </c>
      <c r="O391" s="5">
        <v>0</v>
      </c>
      <c r="P391" s="6">
        <f t="shared" si="9"/>
        <v>7.0052847999999992</v>
      </c>
      <c r="Q391" s="6">
        <v>49</v>
      </c>
      <c r="R391" s="6">
        <v>10</v>
      </c>
      <c r="S391" s="6" t="s">
        <v>22</v>
      </c>
      <c r="T391" s="6">
        <v>2008</v>
      </c>
      <c r="U391"/>
      <c r="AP391" s="9"/>
      <c r="AQ391" s="9"/>
      <c r="AR391" s="76"/>
      <c r="AS391" s="76"/>
    </row>
    <row r="392" spans="1:45">
      <c r="A392" s="3">
        <v>18</v>
      </c>
      <c r="B392" s="4" t="s">
        <v>41</v>
      </c>
      <c r="C392" s="4" t="s">
        <v>21</v>
      </c>
      <c r="D392" s="65">
        <v>39729</v>
      </c>
      <c r="E392" s="5">
        <v>10.7</v>
      </c>
      <c r="F392" s="3">
        <v>1171</v>
      </c>
      <c r="G392" s="5">
        <v>9.9600000000000009</v>
      </c>
      <c r="H392" s="6">
        <v>90</v>
      </c>
      <c r="I392" s="6">
        <v>67</v>
      </c>
      <c r="J392" s="7">
        <v>7.79</v>
      </c>
      <c r="K392" s="5">
        <v>4.7999999999994714</v>
      </c>
      <c r="L392" s="7">
        <v>0.97860384</v>
      </c>
      <c r="M392" s="7">
        <v>5.59</v>
      </c>
      <c r="N392" s="5">
        <v>7.9685999999999995</v>
      </c>
      <c r="O392" s="5">
        <v>0</v>
      </c>
      <c r="P392" s="6">
        <f t="shared" si="9"/>
        <v>44.544473999999994</v>
      </c>
      <c r="Q392" s="6">
        <v>60</v>
      </c>
      <c r="R392" s="6">
        <v>10</v>
      </c>
      <c r="S392" s="6" t="s">
        <v>22</v>
      </c>
      <c r="T392" s="6">
        <v>2008</v>
      </c>
      <c r="U392"/>
      <c r="AP392" s="9"/>
      <c r="AQ392" s="9"/>
      <c r="AR392" s="76"/>
      <c r="AS392" s="76"/>
    </row>
    <row r="393" spans="1:45">
      <c r="A393" s="3">
        <v>19</v>
      </c>
      <c r="B393" s="4" t="s">
        <v>42</v>
      </c>
      <c r="C393" s="4" t="s">
        <v>32</v>
      </c>
      <c r="D393" s="65">
        <v>39729</v>
      </c>
      <c r="E393" s="5">
        <v>5.8</v>
      </c>
      <c r="F393" s="3">
        <v>9150</v>
      </c>
      <c r="G393" s="5">
        <v>9.43</v>
      </c>
      <c r="H393" s="6">
        <v>75</v>
      </c>
      <c r="I393" s="6">
        <v>0</v>
      </c>
      <c r="J393" s="7">
        <v>7.08</v>
      </c>
      <c r="K393" s="5">
        <v>47.600000000000975</v>
      </c>
      <c r="L393" s="7">
        <v>2.4915028800000001</v>
      </c>
      <c r="M393" s="7">
        <v>3.6119999999999997</v>
      </c>
      <c r="N393" s="5">
        <v>389.57599999999996</v>
      </c>
      <c r="O393" s="5">
        <v>8.6680220000000006</v>
      </c>
      <c r="P393" s="6">
        <f t="shared" si="9"/>
        <v>1438.4574074639997</v>
      </c>
      <c r="Q393" s="6">
        <v>19</v>
      </c>
      <c r="R393" s="6">
        <v>10</v>
      </c>
      <c r="S393" s="6" t="s">
        <v>22</v>
      </c>
      <c r="T393" s="6">
        <v>2008</v>
      </c>
      <c r="U393"/>
      <c r="AP393" s="9"/>
      <c r="AQ393" s="9"/>
      <c r="AR393" s="76"/>
      <c r="AS393" s="76"/>
    </row>
    <row r="394" spans="1:45">
      <c r="A394" s="3">
        <v>20</v>
      </c>
      <c r="B394" s="4" t="s">
        <v>43</v>
      </c>
      <c r="C394" s="4" t="s">
        <v>26</v>
      </c>
      <c r="D394" s="65">
        <v>39729</v>
      </c>
      <c r="E394" s="5">
        <v>11.4</v>
      </c>
      <c r="F394" s="3">
        <v>265</v>
      </c>
      <c r="G394" s="5">
        <v>7.68</v>
      </c>
      <c r="H394" s="6">
        <v>70</v>
      </c>
      <c r="I394" s="6">
        <v>0</v>
      </c>
      <c r="J394" s="7">
        <v>7.58</v>
      </c>
      <c r="K394" s="5">
        <v>3.6000000000004917</v>
      </c>
      <c r="L394" s="7">
        <v>0.50898648000000002</v>
      </c>
      <c r="M394" s="7">
        <v>0.77399999999999991</v>
      </c>
      <c r="N394" s="5">
        <v>121.74250000000001</v>
      </c>
      <c r="O394" s="5">
        <v>9.1901919999999997</v>
      </c>
      <c r="P394" s="6">
        <f t="shared" si="9"/>
        <v>101.341903608</v>
      </c>
      <c r="Q394" s="6">
        <v>120</v>
      </c>
      <c r="R394" s="6">
        <v>10</v>
      </c>
      <c r="S394" s="6" t="s">
        <v>22</v>
      </c>
      <c r="T394" s="6">
        <v>2008</v>
      </c>
      <c r="U394"/>
      <c r="AP394" s="9"/>
      <c r="AQ394" s="9"/>
      <c r="AR394" s="76"/>
      <c r="AS394" s="76"/>
    </row>
    <row r="395" spans="1:45">
      <c r="A395" s="3">
        <v>21</v>
      </c>
      <c r="B395" s="4" t="s">
        <v>44</v>
      </c>
      <c r="C395" s="4" t="s">
        <v>21</v>
      </c>
      <c r="D395" s="65">
        <v>39729</v>
      </c>
      <c r="E395" s="5">
        <v>11</v>
      </c>
      <c r="F395" s="3">
        <v>313</v>
      </c>
      <c r="G395" s="5">
        <v>6.95</v>
      </c>
      <c r="H395" s="6">
        <v>63</v>
      </c>
      <c r="I395" s="6">
        <v>0</v>
      </c>
      <c r="J395" s="7">
        <v>6.83</v>
      </c>
      <c r="K395" s="5">
        <v>7.4000000000005173</v>
      </c>
      <c r="L395" s="7">
        <v>0.69739583999999999</v>
      </c>
      <c r="M395" s="7">
        <v>0.77399999999999991</v>
      </c>
      <c r="N395" s="5">
        <v>17.2653</v>
      </c>
      <c r="O395" s="5">
        <v>1.2532079999999999</v>
      </c>
      <c r="P395" s="6">
        <f t="shared" si="9"/>
        <v>14.333325191999998</v>
      </c>
      <c r="Q395" s="6">
        <v>120</v>
      </c>
      <c r="R395" s="6">
        <v>10</v>
      </c>
      <c r="S395" s="6" t="s">
        <v>22</v>
      </c>
      <c r="T395" s="6">
        <v>2008</v>
      </c>
      <c r="U395"/>
      <c r="AP395" s="9"/>
      <c r="AQ395" s="9"/>
      <c r="AR395" s="76"/>
      <c r="AS395" s="76"/>
    </row>
    <row r="396" spans="1:45">
      <c r="A396" s="3">
        <v>22</v>
      </c>
      <c r="B396" s="4" t="s">
        <v>45</v>
      </c>
      <c r="C396" s="4" t="s">
        <v>21</v>
      </c>
      <c r="D396" s="65">
        <v>39729</v>
      </c>
      <c r="E396" s="5">
        <v>11.4</v>
      </c>
      <c r="F396" s="3">
        <v>536</v>
      </c>
      <c r="G396" s="5">
        <v>9.64</v>
      </c>
      <c r="H396" s="6">
        <v>89</v>
      </c>
      <c r="I396" s="6">
        <v>133</v>
      </c>
      <c r="J396" s="7">
        <v>7.39</v>
      </c>
      <c r="K396" s="5">
        <v>2.0000000000006679</v>
      </c>
      <c r="L396" s="7">
        <v>0.36275832000000002</v>
      </c>
      <c r="M396" s="7">
        <v>0.94599999999999995</v>
      </c>
      <c r="N396" s="5">
        <v>104.03449999999999</v>
      </c>
      <c r="O396" s="5">
        <v>0.93990600000000002</v>
      </c>
      <c r="P396" s="6">
        <f t="shared" si="9"/>
        <v>99.305788075999985</v>
      </c>
      <c r="Q396" s="6">
        <v>120</v>
      </c>
      <c r="R396" s="6">
        <v>10</v>
      </c>
      <c r="S396" s="6" t="s">
        <v>22</v>
      </c>
      <c r="T396" s="6">
        <v>2008</v>
      </c>
      <c r="U396"/>
      <c r="AP396" s="9"/>
      <c r="AQ396" s="9"/>
      <c r="AR396" s="76"/>
      <c r="AS396" s="76"/>
    </row>
    <row r="397" spans="1:45">
      <c r="A397" s="3">
        <v>23</v>
      </c>
      <c r="B397" s="4" t="s">
        <v>42</v>
      </c>
      <c r="C397" s="4" t="s">
        <v>32</v>
      </c>
      <c r="D397" s="65">
        <v>39729</v>
      </c>
      <c r="E397" s="5">
        <v>8.3000000000000007</v>
      </c>
      <c r="F397" s="3">
        <v>9360</v>
      </c>
      <c r="G397" s="5">
        <v>11.15</v>
      </c>
      <c r="H397" s="6">
        <v>95</v>
      </c>
      <c r="I397" s="6">
        <v>0</v>
      </c>
      <c r="J397" s="7">
        <v>7.11</v>
      </c>
      <c r="K397" s="5">
        <v>16.400000000000858</v>
      </c>
      <c r="L397" s="7">
        <v>1.17263736</v>
      </c>
      <c r="M397" s="7">
        <v>2.58</v>
      </c>
      <c r="N397" s="5">
        <v>135.90889999999999</v>
      </c>
      <c r="O397" s="5">
        <v>9.1901919999999997</v>
      </c>
      <c r="P397" s="6">
        <f t="shared" si="9"/>
        <v>374.35565735999995</v>
      </c>
      <c r="Q397" s="6">
        <v>37</v>
      </c>
      <c r="R397" s="6">
        <v>10</v>
      </c>
      <c r="S397" s="6" t="s">
        <v>22</v>
      </c>
      <c r="T397" s="6">
        <v>2008</v>
      </c>
      <c r="U397"/>
      <c r="AP397" s="9"/>
      <c r="AQ397" s="9"/>
      <c r="AR397" s="76"/>
      <c r="AS397" s="76"/>
    </row>
    <row r="398" spans="1:45">
      <c r="A398" s="3">
        <v>24</v>
      </c>
      <c r="B398" s="4" t="s">
        <v>49</v>
      </c>
      <c r="C398" s="4" t="s">
        <v>21</v>
      </c>
      <c r="D398" s="65">
        <v>39729</v>
      </c>
      <c r="E398" s="5">
        <v>22</v>
      </c>
      <c r="F398" s="3">
        <v>1567</v>
      </c>
      <c r="G398" s="5">
        <v>8.0399999999999991</v>
      </c>
      <c r="H398" s="6">
        <v>92</v>
      </c>
      <c r="I398" s="6">
        <v>100</v>
      </c>
      <c r="J398" s="7">
        <v>7.92</v>
      </c>
      <c r="K398" s="5">
        <v>7.9999999999991189</v>
      </c>
      <c r="L398" s="7">
        <v>0.30932880000000001</v>
      </c>
      <c r="M398" s="7">
        <v>9.4600000000000009</v>
      </c>
      <c r="N398" s="5">
        <v>81.899500000000003</v>
      </c>
      <c r="O398" s="5">
        <v>0</v>
      </c>
      <c r="P398" s="6">
        <f t="shared" si="9"/>
        <v>774.76927000000012</v>
      </c>
      <c r="Q398" s="6">
        <v>120</v>
      </c>
      <c r="R398" s="6">
        <v>10</v>
      </c>
      <c r="S398" s="6" t="s">
        <v>22</v>
      </c>
      <c r="T398" s="6">
        <v>2008</v>
      </c>
      <c r="U398"/>
      <c r="AP398" s="9"/>
      <c r="AQ398" s="9"/>
      <c r="AR398" s="76"/>
      <c r="AS398" s="76"/>
    </row>
    <row r="399" spans="1:45">
      <c r="A399" s="3">
        <v>1</v>
      </c>
      <c r="B399" s="4" t="s">
        <v>20</v>
      </c>
      <c r="C399" s="4" t="s">
        <v>21</v>
      </c>
      <c r="D399" s="65">
        <v>39843</v>
      </c>
      <c r="E399" s="5">
        <v>6.4</v>
      </c>
      <c r="F399" s="3">
        <v>457</v>
      </c>
      <c r="G399" s="5">
        <v>11.2</v>
      </c>
      <c r="H399" s="6">
        <v>91</v>
      </c>
      <c r="I399" s="6">
        <v>0</v>
      </c>
      <c r="J399" s="7">
        <v>7.19</v>
      </c>
      <c r="K399" s="5">
        <v>3.57</v>
      </c>
      <c r="L399" s="7">
        <v>1.974548</v>
      </c>
      <c r="M399" s="7">
        <v>0.68347499999999994</v>
      </c>
      <c r="N399" s="5">
        <v>24.063980000000001</v>
      </c>
      <c r="O399" s="5">
        <v>0.70950000000000002</v>
      </c>
      <c r="P399" s="6">
        <f t="shared" ref="P399:P422" si="10">+(N399+O399)/M399</f>
        <v>36.246358681736716</v>
      </c>
      <c r="Q399" s="6">
        <v>120</v>
      </c>
      <c r="R399" s="6">
        <v>1</v>
      </c>
      <c r="S399" s="6" t="s">
        <v>46</v>
      </c>
      <c r="T399" s="6">
        <v>2009</v>
      </c>
      <c r="U399"/>
      <c r="AP399" s="9"/>
      <c r="AQ399" s="9"/>
      <c r="AR399" s="76"/>
      <c r="AS399" s="76"/>
    </row>
    <row r="400" spans="1:45">
      <c r="A400" s="3">
        <v>2</v>
      </c>
      <c r="B400" s="4" t="s">
        <v>23</v>
      </c>
      <c r="C400" s="4" t="s">
        <v>21</v>
      </c>
      <c r="D400" s="65">
        <v>39843</v>
      </c>
      <c r="E400" s="5">
        <v>5.9</v>
      </c>
      <c r="F400" s="3">
        <v>477</v>
      </c>
      <c r="G400" s="5">
        <v>12.1</v>
      </c>
      <c r="H400" s="6">
        <v>97</v>
      </c>
      <c r="I400" s="6">
        <v>0</v>
      </c>
      <c r="J400" s="7">
        <v>7.22</v>
      </c>
      <c r="K400" s="5">
        <v>1.86</v>
      </c>
      <c r="L400" s="7">
        <v>4.8303540000000007</v>
      </c>
      <c r="M400" s="7">
        <v>0.72904000000000002</v>
      </c>
      <c r="N400" s="5">
        <v>29.033715000000004</v>
      </c>
      <c r="O400" s="5">
        <v>1.2166999999999999</v>
      </c>
      <c r="P400" s="6">
        <f t="shared" si="10"/>
        <v>41.493491440798863</v>
      </c>
      <c r="Q400" s="6">
        <v>120</v>
      </c>
      <c r="R400" s="6">
        <v>1</v>
      </c>
      <c r="S400" s="6" t="s">
        <v>46</v>
      </c>
      <c r="T400" s="6">
        <v>2009</v>
      </c>
      <c r="U400"/>
      <c r="AP400" s="9"/>
      <c r="AQ400" s="9"/>
      <c r="AR400" s="76"/>
      <c r="AS400" s="76"/>
    </row>
    <row r="401" spans="1:45">
      <c r="A401" s="3">
        <v>3</v>
      </c>
      <c r="B401" s="4" t="s">
        <v>24</v>
      </c>
      <c r="C401" s="4" t="s">
        <v>21</v>
      </c>
      <c r="D401" s="65">
        <v>39843</v>
      </c>
      <c r="E401" s="5">
        <v>7.8</v>
      </c>
      <c r="F401" s="3">
        <v>620</v>
      </c>
      <c r="G401" s="5">
        <v>11.2</v>
      </c>
      <c r="H401" s="6">
        <v>95</v>
      </c>
      <c r="I401" s="6">
        <v>0</v>
      </c>
      <c r="J401" s="7">
        <v>7.23</v>
      </c>
      <c r="K401" s="5">
        <v>4.2</v>
      </c>
      <c r="L401" s="7">
        <v>3.2281871999999994</v>
      </c>
      <c r="M401" s="7">
        <v>0.82016999999999984</v>
      </c>
      <c r="N401" s="5">
        <v>47.186326000000001</v>
      </c>
      <c r="O401" s="5">
        <v>9.2050999999999998</v>
      </c>
      <c r="P401" s="6">
        <f t="shared" si="10"/>
        <v>68.755777460770346</v>
      </c>
      <c r="Q401" s="6">
        <v>120</v>
      </c>
      <c r="R401" s="6">
        <v>1</v>
      </c>
      <c r="S401" s="6" t="s">
        <v>46</v>
      </c>
      <c r="T401" s="6">
        <v>2009</v>
      </c>
      <c r="U401"/>
      <c r="AP401" s="9"/>
      <c r="AQ401" s="9"/>
      <c r="AR401" s="76"/>
      <c r="AS401" s="76"/>
    </row>
    <row r="402" spans="1:45">
      <c r="A402" s="3">
        <v>4</v>
      </c>
      <c r="B402" s="4" t="s">
        <v>25</v>
      </c>
      <c r="C402" s="4" t="s">
        <v>26</v>
      </c>
      <c r="D402" s="65">
        <v>39843</v>
      </c>
      <c r="E402" s="5">
        <v>5.5</v>
      </c>
      <c r="F402" s="3">
        <v>291</v>
      </c>
      <c r="G402" s="5">
        <v>13.3</v>
      </c>
      <c r="H402" s="6">
        <v>106</v>
      </c>
      <c r="I402" s="6">
        <v>0</v>
      </c>
      <c r="J402" s="7">
        <v>7.47</v>
      </c>
      <c r="K402" s="5">
        <v>0.85</v>
      </c>
      <c r="L402" s="7">
        <v>0.35780400000000001</v>
      </c>
      <c r="M402" s="7">
        <v>0.63790999999999998</v>
      </c>
      <c r="N402" s="5">
        <v>20.872887000000002</v>
      </c>
      <c r="O402" s="5">
        <v>0.96309999999999996</v>
      </c>
      <c r="P402" s="6">
        <f t="shared" si="10"/>
        <v>34.230513708830408</v>
      </c>
      <c r="Q402" s="6">
        <v>120</v>
      </c>
      <c r="R402" s="6">
        <v>1</v>
      </c>
      <c r="S402" s="6" t="s">
        <v>46</v>
      </c>
      <c r="T402" s="6">
        <v>2009</v>
      </c>
      <c r="U402"/>
      <c r="AP402" s="9"/>
      <c r="AQ402" s="9"/>
      <c r="AR402" s="76"/>
      <c r="AS402" s="76"/>
    </row>
    <row r="403" spans="1:45">
      <c r="A403" s="3">
        <v>5</v>
      </c>
      <c r="B403" s="4" t="s">
        <v>27</v>
      </c>
      <c r="C403" s="4" t="s">
        <v>26</v>
      </c>
      <c r="D403" s="65">
        <v>39843</v>
      </c>
      <c r="E403" s="5">
        <v>9.9</v>
      </c>
      <c r="F403" s="3">
        <v>41</v>
      </c>
      <c r="G403" s="5">
        <v>14.3</v>
      </c>
      <c r="H403" s="6">
        <v>126</v>
      </c>
      <c r="I403" s="6">
        <v>0</v>
      </c>
      <c r="J403" s="7">
        <v>8.49</v>
      </c>
      <c r="K403" s="5">
        <v>6.6</v>
      </c>
      <c r="L403" s="7">
        <v>2.6994323999999996</v>
      </c>
      <c r="M403" s="7">
        <v>0.72904000000000002</v>
      </c>
      <c r="N403" s="5">
        <v>5.3359259999999997</v>
      </c>
      <c r="O403" s="5">
        <v>3.6259000000000001</v>
      </c>
      <c r="P403" s="6">
        <f t="shared" si="10"/>
        <v>12.292639635685285</v>
      </c>
      <c r="Q403" s="6">
        <v>71</v>
      </c>
      <c r="R403" s="6">
        <v>1</v>
      </c>
      <c r="S403" s="6" t="s">
        <v>46</v>
      </c>
      <c r="T403" s="6">
        <v>2009</v>
      </c>
      <c r="U403"/>
      <c r="AP403" s="9"/>
      <c r="AQ403" s="9"/>
      <c r="AR403" s="76"/>
      <c r="AS403" s="76"/>
    </row>
    <row r="404" spans="1:45">
      <c r="A404" s="3">
        <v>6</v>
      </c>
      <c r="B404" s="4" t="s">
        <v>28</v>
      </c>
      <c r="C404" s="4" t="s">
        <v>21</v>
      </c>
      <c r="D404" s="65">
        <v>39843</v>
      </c>
      <c r="E404" s="5">
        <v>7.6</v>
      </c>
      <c r="F404" s="3">
        <v>481</v>
      </c>
      <c r="G404" s="5">
        <v>11.4</v>
      </c>
      <c r="H404" s="6">
        <v>95</v>
      </c>
      <c r="I404" s="6">
        <v>0</v>
      </c>
      <c r="J404" s="7">
        <v>7.28</v>
      </c>
      <c r="K404" s="5">
        <v>1.42</v>
      </c>
      <c r="L404" s="7">
        <v>0.51682799999999995</v>
      </c>
      <c r="M404" s="7">
        <v>0.72904000000000002</v>
      </c>
      <c r="N404" s="5">
        <v>42.164278000000003</v>
      </c>
      <c r="O404" s="5">
        <v>0.20230000000000001</v>
      </c>
      <c r="P404" s="6">
        <f t="shared" si="10"/>
        <v>58.112830571710745</v>
      </c>
      <c r="Q404" s="6">
        <v>120</v>
      </c>
      <c r="R404" s="6">
        <v>1</v>
      </c>
      <c r="S404" s="6" t="s">
        <v>46</v>
      </c>
      <c r="T404" s="6">
        <v>2009</v>
      </c>
      <c r="U404"/>
      <c r="AP404" s="9"/>
      <c r="AQ404" s="9"/>
      <c r="AR404" s="76"/>
      <c r="AS404" s="76"/>
    </row>
    <row r="405" spans="1:45">
      <c r="A405" s="3">
        <v>7</v>
      </c>
      <c r="B405" s="4" t="s">
        <v>29</v>
      </c>
      <c r="C405" s="4" t="s">
        <v>21</v>
      </c>
      <c r="D405" s="65">
        <v>39843</v>
      </c>
      <c r="E405" s="5">
        <v>8.3000000000000007</v>
      </c>
      <c r="F405" s="3">
        <v>876</v>
      </c>
      <c r="G405" s="5">
        <v>7.2</v>
      </c>
      <c r="H405" s="6">
        <v>61</v>
      </c>
      <c r="I405" s="6">
        <v>0</v>
      </c>
      <c r="J405" s="7">
        <v>6.87</v>
      </c>
      <c r="K405" s="5">
        <v>3.14</v>
      </c>
      <c r="L405" s="7">
        <v>0.29154399999999997</v>
      </c>
      <c r="M405" s="7">
        <v>0.5923449999999999</v>
      </c>
      <c r="N405" s="5">
        <v>51.946809000000002</v>
      </c>
      <c r="O405" s="5">
        <v>0.20230000000000001</v>
      </c>
      <c r="P405" s="6">
        <f t="shared" si="10"/>
        <v>88.038404983582225</v>
      </c>
      <c r="Q405" s="6">
        <v>110</v>
      </c>
      <c r="R405" s="6">
        <v>1</v>
      </c>
      <c r="S405" s="6" t="s">
        <v>46</v>
      </c>
      <c r="T405" s="6">
        <v>2009</v>
      </c>
      <c r="U405"/>
      <c r="AP405" s="9"/>
      <c r="AQ405" s="9"/>
      <c r="AR405" s="76"/>
      <c r="AS405" s="76"/>
    </row>
    <row r="406" spans="1:45">
      <c r="A406" s="3">
        <v>8</v>
      </c>
      <c r="B406" s="4" t="s">
        <v>30</v>
      </c>
      <c r="C406" s="4" t="s">
        <v>26</v>
      </c>
      <c r="D406" s="65">
        <v>39843</v>
      </c>
      <c r="E406" s="5">
        <v>6.2</v>
      </c>
      <c r="F406" s="3">
        <v>313</v>
      </c>
      <c r="G406" s="5">
        <v>13.2</v>
      </c>
      <c r="H406" s="6">
        <v>107</v>
      </c>
      <c r="I406" s="6">
        <v>33</v>
      </c>
      <c r="J406" s="7">
        <v>7.46</v>
      </c>
      <c r="K406" s="5">
        <v>1.17</v>
      </c>
      <c r="L406" s="7">
        <v>0.40925294117647049</v>
      </c>
      <c r="M406" s="7">
        <v>0.68347499999999994</v>
      </c>
      <c r="N406" s="5">
        <v>40.542575000000006</v>
      </c>
      <c r="O406" s="5">
        <v>1.4702999999999999</v>
      </c>
      <c r="P406" s="6">
        <f t="shared" si="10"/>
        <v>61.46951241815723</v>
      </c>
      <c r="Q406" s="6">
        <v>120</v>
      </c>
      <c r="R406" s="6">
        <v>1</v>
      </c>
      <c r="S406" s="6" t="s">
        <v>46</v>
      </c>
      <c r="T406" s="6">
        <v>2009</v>
      </c>
      <c r="U406"/>
      <c r="AP406" s="9"/>
      <c r="AQ406" s="9"/>
      <c r="AR406" s="76"/>
      <c r="AS406" s="76"/>
    </row>
    <row r="407" spans="1:45">
      <c r="A407" s="3">
        <v>9</v>
      </c>
      <c r="B407" s="4" t="s">
        <v>31</v>
      </c>
      <c r="C407" s="4" t="s">
        <v>32</v>
      </c>
      <c r="D407" s="65">
        <v>39843</v>
      </c>
      <c r="E407" s="5">
        <v>2.2000000000000002</v>
      </c>
      <c r="F407" s="3">
        <v>4480</v>
      </c>
      <c r="G407" s="5">
        <v>8.35</v>
      </c>
      <c r="H407" s="6">
        <v>60</v>
      </c>
      <c r="I407" s="6">
        <v>0</v>
      </c>
      <c r="J407" s="7">
        <v>6.78</v>
      </c>
      <c r="K407" s="5">
        <v>27.42</v>
      </c>
      <c r="L407" s="7">
        <v>1.6830040000000002</v>
      </c>
      <c r="M407" s="7">
        <v>2.5516399999999999</v>
      </c>
      <c r="N407" s="5">
        <v>19.041931999999999</v>
      </c>
      <c r="O407" s="5">
        <v>2.8651</v>
      </c>
      <c r="P407" s="6">
        <f t="shared" si="10"/>
        <v>8.5854713047295075</v>
      </c>
      <c r="Q407" s="6">
        <v>34</v>
      </c>
      <c r="R407" s="6">
        <v>1</v>
      </c>
      <c r="S407" s="6" t="s">
        <v>46</v>
      </c>
      <c r="T407" s="6">
        <v>2009</v>
      </c>
      <c r="U407"/>
      <c r="AP407" s="9"/>
      <c r="AQ407" s="9"/>
      <c r="AR407" s="76"/>
      <c r="AS407" s="76"/>
    </row>
    <row r="408" spans="1:45">
      <c r="A408" s="3">
        <v>10</v>
      </c>
      <c r="B408" s="4" t="s">
        <v>33</v>
      </c>
      <c r="C408" s="4" t="s">
        <v>32</v>
      </c>
      <c r="D408" s="65">
        <v>39843</v>
      </c>
      <c r="E408" s="5">
        <v>4.8</v>
      </c>
      <c r="F408" s="3">
        <v>7330</v>
      </c>
      <c r="G408" s="5">
        <v>14.5</v>
      </c>
      <c r="H408" s="6">
        <v>113</v>
      </c>
      <c r="I408" s="6">
        <v>0</v>
      </c>
      <c r="J408" s="7">
        <v>7.27</v>
      </c>
      <c r="K408" s="5">
        <v>13.6</v>
      </c>
      <c r="L408" s="7">
        <v>0.76994119999999999</v>
      </c>
      <c r="M408" s="7">
        <v>1.0935599999999999</v>
      </c>
      <c r="N408" s="5">
        <v>27.987455000000004</v>
      </c>
      <c r="O408" s="5">
        <v>2.7383000000000002</v>
      </c>
      <c r="P408" s="6">
        <f t="shared" si="10"/>
        <v>28.096999707377744</v>
      </c>
      <c r="Q408" s="6">
        <v>60</v>
      </c>
      <c r="R408" s="6">
        <v>1</v>
      </c>
      <c r="S408" s="6" t="s">
        <v>46</v>
      </c>
      <c r="T408" s="6">
        <v>2009</v>
      </c>
      <c r="U408"/>
      <c r="AP408" s="9"/>
      <c r="AQ408" s="9"/>
      <c r="AR408" s="76"/>
      <c r="AS408" s="76"/>
    </row>
    <row r="409" spans="1:45">
      <c r="A409" s="3">
        <v>11</v>
      </c>
      <c r="B409" s="4" t="s">
        <v>34</v>
      </c>
      <c r="C409" s="4" t="s">
        <v>26</v>
      </c>
      <c r="D409" s="65">
        <v>39843</v>
      </c>
      <c r="E409" s="5">
        <v>5.0999999999999996</v>
      </c>
      <c r="F409" s="3">
        <v>240</v>
      </c>
      <c r="G409" s="5">
        <v>10.5</v>
      </c>
      <c r="H409" s="6">
        <v>82</v>
      </c>
      <c r="I409" s="6">
        <v>0</v>
      </c>
      <c r="J409" s="7">
        <v>7.59</v>
      </c>
      <c r="K409" s="5">
        <v>1.42</v>
      </c>
      <c r="L409" s="7">
        <v>0.18552800000000003</v>
      </c>
      <c r="M409" s="7">
        <v>0.63790999999999998</v>
      </c>
      <c r="N409" s="5">
        <v>16.007778000000002</v>
      </c>
      <c r="O409" s="5">
        <v>2.2311000000000001</v>
      </c>
      <c r="P409" s="6">
        <f t="shared" si="10"/>
        <v>28.591616372215523</v>
      </c>
      <c r="Q409" s="6">
        <v>120</v>
      </c>
      <c r="R409" s="6">
        <v>1</v>
      </c>
      <c r="S409" s="6" t="s">
        <v>46</v>
      </c>
      <c r="T409" s="6">
        <v>2009</v>
      </c>
      <c r="U409"/>
      <c r="AP409" s="9"/>
      <c r="AQ409" s="9"/>
      <c r="AR409" s="76"/>
      <c r="AS409" s="76"/>
    </row>
    <row r="410" spans="1:45">
      <c r="A410" s="3">
        <v>12</v>
      </c>
      <c r="B410" s="4" t="s">
        <v>35</v>
      </c>
      <c r="C410" s="4" t="s">
        <v>26</v>
      </c>
      <c r="D410" s="65">
        <v>39843</v>
      </c>
      <c r="E410" s="5">
        <v>6.5</v>
      </c>
      <c r="F410" s="3">
        <v>193</v>
      </c>
      <c r="G410" s="5">
        <v>15.4</v>
      </c>
      <c r="H410" s="6">
        <v>125</v>
      </c>
      <c r="I410" s="6">
        <v>0</v>
      </c>
      <c r="J410" s="7">
        <v>8.02</v>
      </c>
      <c r="K410" s="5">
        <v>0.85</v>
      </c>
      <c r="L410" s="7">
        <v>0.15239800000000003</v>
      </c>
      <c r="M410" s="7">
        <v>0.5923449999999999</v>
      </c>
      <c r="N410" s="5">
        <v>4.2373530000000006</v>
      </c>
      <c r="O410" s="5">
        <v>0.45589999999999997</v>
      </c>
      <c r="P410" s="6">
        <f t="shared" si="10"/>
        <v>7.9231748389874159</v>
      </c>
      <c r="Q410" s="6">
        <v>120</v>
      </c>
      <c r="R410" s="6">
        <v>1</v>
      </c>
      <c r="S410" s="6" t="s">
        <v>46</v>
      </c>
      <c r="T410" s="6">
        <v>2009</v>
      </c>
      <c r="U410"/>
      <c r="AP410" s="9"/>
      <c r="AQ410" s="9"/>
      <c r="AR410" s="76"/>
      <c r="AS410" s="76"/>
    </row>
    <row r="411" spans="1:45">
      <c r="A411" s="3">
        <v>13</v>
      </c>
      <c r="B411" s="4" t="s">
        <v>36</v>
      </c>
      <c r="C411" s="4" t="s">
        <v>32</v>
      </c>
      <c r="D411" s="65">
        <v>39843</v>
      </c>
      <c r="E411" s="5">
        <v>3.9</v>
      </c>
      <c r="F411" s="3">
        <v>4268</v>
      </c>
      <c r="G411" s="5">
        <v>15.1</v>
      </c>
      <c r="H411" s="6">
        <v>115</v>
      </c>
      <c r="I411" s="6">
        <v>0</v>
      </c>
      <c r="J411" s="7">
        <v>7.56</v>
      </c>
      <c r="K411" s="5">
        <v>12.85</v>
      </c>
      <c r="L411" s="7">
        <v>2.0143040000000001</v>
      </c>
      <c r="M411" s="7">
        <v>1.7314699999999998</v>
      </c>
      <c r="N411" s="5">
        <v>14.543014000000001</v>
      </c>
      <c r="O411" s="5">
        <v>0.83630000000000004</v>
      </c>
      <c r="P411" s="6">
        <f t="shared" si="10"/>
        <v>8.8822295506130633</v>
      </c>
      <c r="Q411" s="6">
        <v>37</v>
      </c>
      <c r="R411" s="6">
        <v>1</v>
      </c>
      <c r="S411" s="6" t="s">
        <v>46</v>
      </c>
      <c r="T411" s="6">
        <v>2009</v>
      </c>
      <c r="U411"/>
      <c r="AP411" s="9"/>
      <c r="AQ411" s="9"/>
      <c r="AR411" s="76"/>
      <c r="AS411" s="76"/>
    </row>
    <row r="412" spans="1:45">
      <c r="A412" s="3">
        <v>14</v>
      </c>
      <c r="B412" s="4" t="s">
        <v>37</v>
      </c>
      <c r="C412" s="4" t="s">
        <v>32</v>
      </c>
      <c r="D412" s="65">
        <v>39843</v>
      </c>
      <c r="E412" s="5">
        <v>2</v>
      </c>
      <c r="F412" s="3">
        <v>1578</v>
      </c>
      <c r="G412" s="5">
        <v>10.9</v>
      </c>
      <c r="H412" s="6">
        <v>78</v>
      </c>
      <c r="I412" s="6">
        <v>0</v>
      </c>
      <c r="J412" s="7">
        <v>7.49</v>
      </c>
      <c r="K412" s="5">
        <v>5.8</v>
      </c>
      <c r="L412" s="7">
        <v>2.1521248000000002</v>
      </c>
      <c r="M412" s="7">
        <v>1.54921</v>
      </c>
      <c r="N412" s="5">
        <v>17.734107000000002</v>
      </c>
      <c r="O412" s="5">
        <v>0.3291</v>
      </c>
      <c r="P412" s="6">
        <f t="shared" si="10"/>
        <v>11.659624582851906</v>
      </c>
      <c r="Q412" s="6">
        <v>70</v>
      </c>
      <c r="R412" s="6">
        <v>1</v>
      </c>
      <c r="S412" s="6" t="s">
        <v>46</v>
      </c>
      <c r="T412" s="6">
        <v>2009</v>
      </c>
      <c r="U412"/>
      <c r="AP412" s="9"/>
      <c r="AQ412" s="9"/>
      <c r="AR412" s="76"/>
      <c r="AS412" s="76"/>
    </row>
    <row r="413" spans="1:45">
      <c r="A413" s="3">
        <v>15</v>
      </c>
      <c r="B413" s="4" t="s">
        <v>38</v>
      </c>
      <c r="C413" s="4" t="s">
        <v>21</v>
      </c>
      <c r="D413" s="65">
        <v>39843</v>
      </c>
      <c r="E413" s="5">
        <v>6.4</v>
      </c>
      <c r="F413" s="3">
        <v>694</v>
      </c>
      <c r="G413" s="5">
        <v>11</v>
      </c>
      <c r="H413" s="6">
        <v>89</v>
      </c>
      <c r="I413" s="6">
        <v>0</v>
      </c>
      <c r="J413" s="7">
        <v>7.45</v>
      </c>
      <c r="K413" s="5">
        <v>1.1399999999999999</v>
      </c>
      <c r="L413" s="7">
        <v>7.2289659999999998</v>
      </c>
      <c r="M413" s="7">
        <v>0.9113</v>
      </c>
      <c r="N413" s="5">
        <v>37.822299000000001</v>
      </c>
      <c r="O413" s="5">
        <v>1.7238999999999998</v>
      </c>
      <c r="P413" s="6">
        <f t="shared" si="10"/>
        <v>43.395368155382421</v>
      </c>
      <c r="Q413" s="6">
        <v>120</v>
      </c>
      <c r="R413" s="6">
        <v>1</v>
      </c>
      <c r="S413" s="6" t="s">
        <v>46</v>
      </c>
      <c r="T413" s="6">
        <v>2009</v>
      </c>
      <c r="U413"/>
      <c r="AP413" s="9"/>
      <c r="AQ413" s="9"/>
      <c r="AR413" s="76"/>
      <c r="AS413" s="76"/>
    </row>
    <row r="414" spans="1:45">
      <c r="A414" s="3">
        <v>16</v>
      </c>
      <c r="B414" s="4" t="s">
        <v>39</v>
      </c>
      <c r="C414" s="4" t="s">
        <v>26</v>
      </c>
      <c r="D414" s="65">
        <v>39843</v>
      </c>
      <c r="E414" s="5">
        <v>6.1</v>
      </c>
      <c r="F414" s="3">
        <v>923</v>
      </c>
      <c r="G414" s="5">
        <v>13.5</v>
      </c>
      <c r="H414" s="6">
        <v>109</v>
      </c>
      <c r="I414" s="6">
        <v>33</v>
      </c>
      <c r="J414" s="7">
        <v>7.89</v>
      </c>
      <c r="K414" s="5">
        <v>5.2</v>
      </c>
      <c r="L414" s="7">
        <v>2.8849604000000002</v>
      </c>
      <c r="M414" s="7">
        <v>1.2302549999999999</v>
      </c>
      <c r="N414" s="5">
        <v>25.057926999999999</v>
      </c>
      <c r="O414" s="5">
        <v>1.4702999999999999</v>
      </c>
      <c r="P414" s="6">
        <f t="shared" si="10"/>
        <v>21.563193809413498</v>
      </c>
      <c r="Q414" s="6">
        <v>65</v>
      </c>
      <c r="R414" s="6">
        <v>1</v>
      </c>
      <c r="S414" s="6" t="s">
        <v>46</v>
      </c>
      <c r="T414" s="6">
        <v>2009</v>
      </c>
      <c r="U414"/>
      <c r="AP414" s="9"/>
      <c r="AQ414" s="9"/>
      <c r="AR414" s="76"/>
      <c r="AS414" s="76"/>
    </row>
    <row r="415" spans="1:45">
      <c r="A415" s="3">
        <v>17</v>
      </c>
      <c r="B415" s="4" t="s">
        <v>40</v>
      </c>
      <c r="C415" s="4" t="s">
        <v>26</v>
      </c>
      <c r="D415" s="65">
        <v>39843</v>
      </c>
      <c r="E415" s="5">
        <v>5.9</v>
      </c>
      <c r="F415" s="3">
        <v>351</v>
      </c>
      <c r="G415" s="5">
        <v>15</v>
      </c>
      <c r="H415" s="6">
        <v>120</v>
      </c>
      <c r="I415" s="6">
        <v>0</v>
      </c>
      <c r="J415" s="7">
        <v>7.78</v>
      </c>
      <c r="K415" s="5">
        <v>4.28</v>
      </c>
      <c r="L415" s="7">
        <v>3.6906820000000002</v>
      </c>
      <c r="M415" s="7">
        <v>0.63790999999999998</v>
      </c>
      <c r="N415" s="5">
        <v>39.234750000000005</v>
      </c>
      <c r="O415" s="5">
        <v>1.5971</v>
      </c>
      <c r="P415" s="6">
        <f t="shared" si="10"/>
        <v>64.008794344029724</v>
      </c>
      <c r="Q415" s="6">
        <v>73</v>
      </c>
      <c r="R415" s="6">
        <v>1</v>
      </c>
      <c r="S415" s="6" t="s">
        <v>46</v>
      </c>
      <c r="T415" s="6">
        <v>2009</v>
      </c>
      <c r="U415"/>
      <c r="AP415" s="9"/>
      <c r="AQ415" s="9"/>
      <c r="AR415" s="76"/>
      <c r="AS415" s="76"/>
    </row>
    <row r="416" spans="1:45">
      <c r="A416" s="3">
        <v>18</v>
      </c>
      <c r="B416" s="4" t="s">
        <v>41</v>
      </c>
      <c r="C416" s="4" t="s">
        <v>21</v>
      </c>
      <c r="D416" s="65">
        <v>39843</v>
      </c>
      <c r="E416" s="5">
        <v>6.9</v>
      </c>
      <c r="F416" s="3">
        <v>952</v>
      </c>
      <c r="G416" s="5">
        <v>12.6</v>
      </c>
      <c r="H416" s="6">
        <v>103</v>
      </c>
      <c r="I416" s="6">
        <v>0</v>
      </c>
      <c r="J416" s="7">
        <v>7.77</v>
      </c>
      <c r="K416" s="5">
        <v>7</v>
      </c>
      <c r="L416" s="7">
        <v>2.411864</v>
      </c>
      <c r="M416" s="7">
        <v>1.412515</v>
      </c>
      <c r="N416" s="5">
        <v>32.695625</v>
      </c>
      <c r="O416" s="5">
        <v>0.3291</v>
      </c>
      <c r="P416" s="6">
        <f t="shared" si="10"/>
        <v>23.380087999065495</v>
      </c>
      <c r="Q416" s="6">
        <v>70</v>
      </c>
      <c r="R416" s="6">
        <v>1</v>
      </c>
      <c r="S416" s="6" t="s">
        <v>46</v>
      </c>
      <c r="T416" s="6">
        <v>2009</v>
      </c>
      <c r="U416"/>
      <c r="AP416" s="9"/>
      <c r="AQ416" s="9"/>
      <c r="AR416" s="76"/>
      <c r="AS416" s="76"/>
    </row>
    <row r="417" spans="1:45">
      <c r="A417" s="3">
        <v>19</v>
      </c>
      <c r="B417" s="4" t="s">
        <v>42</v>
      </c>
      <c r="C417" s="4" t="s">
        <v>32</v>
      </c>
      <c r="D417" s="65">
        <v>39843</v>
      </c>
      <c r="E417" s="5">
        <v>3.5</v>
      </c>
      <c r="F417" s="3">
        <v>1115</v>
      </c>
      <c r="G417" s="5">
        <v>12.8</v>
      </c>
      <c r="H417" s="6">
        <v>96</v>
      </c>
      <c r="I417" s="6">
        <v>0</v>
      </c>
      <c r="J417" s="7">
        <v>7.31</v>
      </c>
      <c r="K417" s="5">
        <v>9.4</v>
      </c>
      <c r="L417" s="7">
        <v>7.6715827999999986</v>
      </c>
      <c r="M417" s="7">
        <v>2.09599</v>
      </c>
      <c r="N417" s="5">
        <v>45.721561999999999</v>
      </c>
      <c r="O417" s="5">
        <v>3.7526999999999999</v>
      </c>
      <c r="P417" s="6">
        <f t="shared" si="10"/>
        <v>23.604245249261684</v>
      </c>
      <c r="Q417" s="6">
        <v>48</v>
      </c>
      <c r="R417" s="6">
        <v>1</v>
      </c>
      <c r="S417" s="6" t="s">
        <v>46</v>
      </c>
      <c r="T417" s="6">
        <v>2009</v>
      </c>
      <c r="U417"/>
      <c r="AP417" s="9"/>
      <c r="AQ417" s="9"/>
      <c r="AR417" s="76"/>
      <c r="AS417" s="76"/>
    </row>
    <row r="418" spans="1:45">
      <c r="A418" s="3">
        <v>20</v>
      </c>
      <c r="B418" s="4" t="s">
        <v>43</v>
      </c>
      <c r="C418" s="4" t="s">
        <v>26</v>
      </c>
      <c r="D418" s="65">
        <v>39843</v>
      </c>
      <c r="E418" s="5">
        <v>5.4</v>
      </c>
      <c r="F418" s="3">
        <v>304</v>
      </c>
      <c r="G418" s="5">
        <v>14.2</v>
      </c>
      <c r="H418" s="6">
        <v>112</v>
      </c>
      <c r="I418" s="6">
        <v>0</v>
      </c>
      <c r="J418" s="7">
        <v>7.35</v>
      </c>
      <c r="K418" s="5">
        <v>4.8499999999999996</v>
      </c>
      <c r="L418" s="7">
        <v>1.205932</v>
      </c>
      <c r="M418" s="7">
        <v>0.72904000000000002</v>
      </c>
      <c r="N418" s="5">
        <v>45.459997000000001</v>
      </c>
      <c r="O418" s="5">
        <v>2.9919000000000002</v>
      </c>
      <c r="P418" s="6">
        <f t="shared" si="10"/>
        <v>66.459860912981455</v>
      </c>
      <c r="Q418" s="6">
        <v>75</v>
      </c>
      <c r="R418" s="6">
        <v>1</v>
      </c>
      <c r="S418" s="6" t="s">
        <v>46</v>
      </c>
      <c r="T418" s="6">
        <v>2009</v>
      </c>
      <c r="U418"/>
      <c r="AP418" s="9"/>
      <c r="AQ418" s="9"/>
      <c r="AR418" s="76"/>
      <c r="AS418" s="76"/>
    </row>
    <row r="419" spans="1:45">
      <c r="A419" s="3">
        <v>21</v>
      </c>
      <c r="B419" s="4" t="s">
        <v>44</v>
      </c>
      <c r="C419" s="4" t="s">
        <v>21</v>
      </c>
      <c r="D419" s="65">
        <v>39843</v>
      </c>
      <c r="E419" s="5">
        <v>7.9</v>
      </c>
      <c r="F419" s="3">
        <v>284</v>
      </c>
      <c r="G419" s="5">
        <v>7.4</v>
      </c>
      <c r="H419" s="6">
        <v>65</v>
      </c>
      <c r="I419" s="6">
        <v>0</v>
      </c>
      <c r="J419" s="7">
        <v>6.74</v>
      </c>
      <c r="K419" s="5">
        <v>3.85</v>
      </c>
      <c r="L419" s="7">
        <v>1.0137779999999998</v>
      </c>
      <c r="M419" s="7">
        <v>0.68347499999999994</v>
      </c>
      <c r="N419" s="5">
        <v>19.408123</v>
      </c>
      <c r="O419" s="5">
        <v>4.1330999999999998</v>
      </c>
      <c r="P419" s="6">
        <f t="shared" si="10"/>
        <v>34.443429532901717</v>
      </c>
      <c r="Q419" s="6">
        <v>120</v>
      </c>
      <c r="R419" s="6">
        <v>1</v>
      </c>
      <c r="S419" s="6" t="s">
        <v>46</v>
      </c>
      <c r="T419" s="6">
        <v>2009</v>
      </c>
      <c r="U419"/>
      <c r="AP419" s="9"/>
      <c r="AQ419" s="9"/>
      <c r="AR419" s="76"/>
      <c r="AS419" s="76"/>
    </row>
    <row r="420" spans="1:45">
      <c r="A420" s="3">
        <v>22</v>
      </c>
      <c r="B420" s="4" t="s">
        <v>45</v>
      </c>
      <c r="C420" s="4" t="s">
        <v>21</v>
      </c>
      <c r="D420" s="65">
        <v>39843</v>
      </c>
      <c r="E420" s="5">
        <v>8.1</v>
      </c>
      <c r="F420" s="3">
        <v>523</v>
      </c>
      <c r="G420" s="5">
        <v>10.199999999999999</v>
      </c>
      <c r="H420" s="6">
        <v>87</v>
      </c>
      <c r="I420" s="6">
        <v>0</v>
      </c>
      <c r="J420" s="7">
        <v>7.12</v>
      </c>
      <c r="K420" s="5">
        <v>3.71</v>
      </c>
      <c r="L420" s="7">
        <v>0.51020200000000004</v>
      </c>
      <c r="M420" s="7">
        <v>0.63790999999999998</v>
      </c>
      <c r="N420" s="5">
        <v>101.801098</v>
      </c>
      <c r="O420" s="5">
        <v>1.3434999999999999</v>
      </c>
      <c r="P420" s="6">
        <f t="shared" si="10"/>
        <v>161.6914580426706</v>
      </c>
      <c r="Q420" s="6">
        <v>120</v>
      </c>
      <c r="R420" s="6">
        <v>1</v>
      </c>
      <c r="S420" s="6" t="s">
        <v>46</v>
      </c>
      <c r="T420" s="6">
        <v>2009</v>
      </c>
      <c r="U420"/>
      <c r="AP420" s="9"/>
      <c r="AQ420" s="9"/>
      <c r="AR420" s="76"/>
      <c r="AS420" s="76"/>
    </row>
    <row r="421" spans="1:45">
      <c r="A421" s="3">
        <v>23</v>
      </c>
      <c r="B421" s="4" t="s">
        <v>42</v>
      </c>
      <c r="C421" s="4" t="s">
        <v>32</v>
      </c>
      <c r="D421" s="65">
        <v>39843</v>
      </c>
      <c r="E421" s="5">
        <v>6.5</v>
      </c>
      <c r="F421" s="3">
        <v>2228</v>
      </c>
      <c r="G421" s="5">
        <v>12</v>
      </c>
      <c r="H421" s="6">
        <v>98</v>
      </c>
      <c r="I421" s="6">
        <v>0</v>
      </c>
      <c r="J421" s="7">
        <v>7.51</v>
      </c>
      <c r="K421" s="5">
        <v>8.94</v>
      </c>
      <c r="L421" s="7">
        <v>4.4635854117647051</v>
      </c>
      <c r="M421" s="7">
        <v>1.6403399999999997</v>
      </c>
      <c r="N421" s="5">
        <v>24.063980000000001</v>
      </c>
      <c r="O421" s="5">
        <v>2.2311000000000001</v>
      </c>
      <c r="P421" s="6">
        <f t="shared" si="10"/>
        <v>16.030262018849754</v>
      </c>
      <c r="Q421" s="6">
        <v>54</v>
      </c>
      <c r="R421" s="6">
        <v>1</v>
      </c>
      <c r="S421" s="6" t="s">
        <v>46</v>
      </c>
      <c r="T421" s="6">
        <v>2009</v>
      </c>
      <c r="U421"/>
      <c r="AP421" s="9"/>
      <c r="AQ421" s="9"/>
      <c r="AR421" s="76"/>
      <c r="AS421" s="76"/>
    </row>
    <row r="422" spans="1:45">
      <c r="A422" s="3">
        <v>24</v>
      </c>
      <c r="B422" s="4" t="s">
        <v>49</v>
      </c>
      <c r="C422" s="4" t="s">
        <v>21</v>
      </c>
      <c r="D422" s="65">
        <v>39843</v>
      </c>
      <c r="E422" s="5">
        <v>18.5</v>
      </c>
      <c r="F422" s="3">
        <v>1576</v>
      </c>
      <c r="G422" s="5">
        <v>8.6</v>
      </c>
      <c r="H422" s="6">
        <v>92</v>
      </c>
      <c r="I422" s="6">
        <v>266</v>
      </c>
      <c r="J422" s="7">
        <v>8.11</v>
      </c>
      <c r="K422" s="5">
        <v>2.86</v>
      </c>
      <c r="L422" s="7">
        <v>0.36442999999999998</v>
      </c>
      <c r="M422" s="7">
        <v>5.4677999999999995</v>
      </c>
      <c r="N422" s="5">
        <v>37.822299000000001</v>
      </c>
      <c r="O422" s="5">
        <v>4.8939000000000004</v>
      </c>
      <c r="P422" s="6">
        <f t="shared" si="10"/>
        <v>7.8123192143092295</v>
      </c>
      <c r="Q422" s="6">
        <v>120</v>
      </c>
      <c r="R422" s="6">
        <v>1</v>
      </c>
      <c r="S422" s="6" t="s">
        <v>46</v>
      </c>
      <c r="T422" s="6">
        <v>2009</v>
      </c>
      <c r="U422"/>
      <c r="AP422" s="9"/>
      <c r="AQ422" s="9"/>
      <c r="AR422" s="76"/>
      <c r="AS422" s="76"/>
    </row>
    <row r="423" spans="1:45">
      <c r="A423" s="3">
        <v>1</v>
      </c>
      <c r="B423" s="4" t="s">
        <v>20</v>
      </c>
      <c r="C423" s="4" t="s">
        <v>21</v>
      </c>
      <c r="D423" s="65">
        <v>39904</v>
      </c>
      <c r="E423" s="3">
        <v>14.4</v>
      </c>
      <c r="F423" s="3">
        <v>463.4</v>
      </c>
      <c r="G423" s="3">
        <v>7.41</v>
      </c>
      <c r="H423" s="3">
        <v>72.5</v>
      </c>
      <c r="I423" s="6">
        <v>0</v>
      </c>
      <c r="J423" s="7">
        <v>7.29</v>
      </c>
      <c r="K423" s="5">
        <v>4.7254157142857149</v>
      </c>
      <c r="L423" s="7">
        <v>0.56269042857142859</v>
      </c>
      <c r="M423" s="7">
        <v>0.38400000000000001</v>
      </c>
      <c r="N423" s="5">
        <f t="shared" ref="N423:N446" si="11">(57.173*M423)+0.4281</f>
        <v>22.382532000000001</v>
      </c>
      <c r="O423" s="5">
        <v>3.6429899999999997</v>
      </c>
      <c r="P423" s="6">
        <f t="shared" ref="P423:P454" si="12">(O423+N423)/M423</f>
        <v>67.774796875000007</v>
      </c>
      <c r="Q423" s="3">
        <v>120</v>
      </c>
      <c r="R423" s="6">
        <v>4</v>
      </c>
      <c r="S423" s="6" t="s">
        <v>47</v>
      </c>
      <c r="T423" s="6">
        <v>2009</v>
      </c>
      <c r="U423"/>
      <c r="AP423" s="9"/>
      <c r="AQ423" s="9"/>
      <c r="AR423" s="76"/>
      <c r="AS423" s="76"/>
    </row>
    <row r="424" spans="1:45">
      <c r="A424" s="3">
        <v>2</v>
      </c>
      <c r="B424" s="4" t="s">
        <v>23</v>
      </c>
      <c r="C424" s="4" t="s">
        <v>21</v>
      </c>
      <c r="D424" s="65">
        <v>39904</v>
      </c>
      <c r="E424" s="3">
        <v>14.6</v>
      </c>
      <c r="F424" s="3">
        <v>502</v>
      </c>
      <c r="G424" s="3">
        <v>6.74</v>
      </c>
      <c r="H424" s="3">
        <v>66.3</v>
      </c>
      <c r="I424" s="6">
        <v>33</v>
      </c>
      <c r="J424" s="7">
        <v>7.4</v>
      </c>
      <c r="K424" s="5">
        <v>7.4157227142857156</v>
      </c>
      <c r="L424" s="7">
        <v>0.40506871428571428</v>
      </c>
      <c r="M424" s="7">
        <v>0.432</v>
      </c>
      <c r="N424" s="5">
        <f t="shared" si="11"/>
        <v>25.126836000000001</v>
      </c>
      <c r="O424" s="5">
        <v>5.46957</v>
      </c>
      <c r="P424" s="6">
        <f t="shared" si="12"/>
        <v>70.82501388888889</v>
      </c>
      <c r="Q424" s="3">
        <v>120</v>
      </c>
      <c r="R424" s="6">
        <v>4</v>
      </c>
      <c r="S424" s="6" t="s">
        <v>47</v>
      </c>
      <c r="T424" s="6">
        <v>2009</v>
      </c>
      <c r="U424"/>
      <c r="AP424" s="9"/>
      <c r="AQ424" s="9"/>
      <c r="AR424" s="76"/>
      <c r="AS424" s="76"/>
    </row>
    <row r="425" spans="1:45">
      <c r="A425" s="3">
        <v>3</v>
      </c>
      <c r="B425" s="4" t="s">
        <v>24</v>
      </c>
      <c r="C425" s="4" t="s">
        <v>21</v>
      </c>
      <c r="D425" s="65">
        <v>39904</v>
      </c>
      <c r="E425" s="3">
        <v>15.1</v>
      </c>
      <c r="F425" s="3">
        <v>700</v>
      </c>
      <c r="G425" s="3">
        <v>4.07</v>
      </c>
      <c r="H425" s="3">
        <v>40.299999999999997</v>
      </c>
      <c r="I425" s="6">
        <v>33</v>
      </c>
      <c r="J425" s="7">
        <v>7.33</v>
      </c>
      <c r="K425" s="5">
        <v>7.3920337142857147</v>
      </c>
      <c r="L425" s="7">
        <v>1.0092852857142858</v>
      </c>
      <c r="M425" s="7">
        <v>1.056</v>
      </c>
      <c r="N425" s="5">
        <f t="shared" si="11"/>
        <v>60.802788000000007</v>
      </c>
      <c r="O425" s="5">
        <v>4.2953400000000004</v>
      </c>
      <c r="P425" s="6">
        <f t="shared" si="12"/>
        <v>61.645954545454543</v>
      </c>
      <c r="Q425" s="3">
        <v>120</v>
      </c>
      <c r="R425" s="6">
        <v>4</v>
      </c>
      <c r="S425" s="6" t="s">
        <v>47</v>
      </c>
      <c r="T425" s="6">
        <v>2009</v>
      </c>
      <c r="U425"/>
      <c r="AP425" s="9"/>
      <c r="AQ425" s="9"/>
      <c r="AR425" s="76"/>
      <c r="AS425" s="76"/>
    </row>
    <row r="426" spans="1:45">
      <c r="A426" s="3">
        <v>4</v>
      </c>
      <c r="B426" s="4" t="s">
        <v>25</v>
      </c>
      <c r="C426" s="4" t="s">
        <v>26</v>
      </c>
      <c r="D426" s="65">
        <v>39904</v>
      </c>
      <c r="E426" s="3">
        <v>20.5</v>
      </c>
      <c r="F426" s="3">
        <v>223.7</v>
      </c>
      <c r="G426" s="3">
        <v>8.06</v>
      </c>
      <c r="H426" s="3">
        <v>90</v>
      </c>
      <c r="I426" s="6">
        <v>33</v>
      </c>
      <c r="J426" s="7">
        <v>7.47</v>
      </c>
      <c r="K426" s="5">
        <v>7.3911750000000005</v>
      </c>
      <c r="L426" s="7">
        <v>0.31312271428571431</v>
      </c>
      <c r="M426" s="7">
        <v>0.28800000000000003</v>
      </c>
      <c r="N426" s="5">
        <f t="shared" si="11"/>
        <v>16.893924000000002</v>
      </c>
      <c r="O426" s="5">
        <v>1.03359</v>
      </c>
      <c r="P426" s="6">
        <f t="shared" si="12"/>
        <v>62.248312499999997</v>
      </c>
      <c r="Q426" s="3">
        <v>120</v>
      </c>
      <c r="R426" s="6">
        <v>4</v>
      </c>
      <c r="S426" s="6" t="s">
        <v>47</v>
      </c>
      <c r="T426" s="6">
        <v>2009</v>
      </c>
      <c r="U426"/>
      <c r="AP426" s="9"/>
      <c r="AQ426" s="9"/>
      <c r="AR426" s="76"/>
      <c r="AS426" s="76"/>
    </row>
    <row r="427" spans="1:45">
      <c r="A427" s="3">
        <v>5</v>
      </c>
      <c r="B427" s="4" t="s">
        <v>27</v>
      </c>
      <c r="C427" s="4" t="s">
        <v>26</v>
      </c>
      <c r="D427" s="65">
        <v>39904</v>
      </c>
      <c r="E427" s="3">
        <v>20.3</v>
      </c>
      <c r="F427" s="3">
        <v>159.69999999999999</v>
      </c>
      <c r="G427" s="3">
        <v>7.54</v>
      </c>
      <c r="H427" s="3">
        <v>83.5</v>
      </c>
      <c r="I427" s="6">
        <v>33</v>
      </c>
      <c r="J427" s="7">
        <v>6.32</v>
      </c>
      <c r="K427" s="5">
        <v>8.1238290243902451</v>
      </c>
      <c r="L427" s="7">
        <v>0.72521951219512193</v>
      </c>
      <c r="M427" s="7">
        <v>0.52800000000000002</v>
      </c>
      <c r="N427" s="5">
        <f t="shared" si="11"/>
        <v>30.615444000000004</v>
      </c>
      <c r="O427" s="5">
        <v>2.5992299999999999</v>
      </c>
      <c r="P427" s="6">
        <f t="shared" si="12"/>
        <v>62.906579545454548</v>
      </c>
      <c r="Q427" s="3">
        <v>74</v>
      </c>
      <c r="R427" s="6">
        <v>4</v>
      </c>
      <c r="S427" s="6" t="s">
        <v>47</v>
      </c>
      <c r="T427" s="6">
        <v>2009</v>
      </c>
      <c r="U427"/>
      <c r="AP427" s="9"/>
      <c r="AQ427" s="9"/>
      <c r="AR427" s="76"/>
      <c r="AS427" s="76"/>
    </row>
    <row r="428" spans="1:45">
      <c r="A428" s="3">
        <v>6</v>
      </c>
      <c r="B428" s="4" t="s">
        <v>28</v>
      </c>
      <c r="C428" s="4" t="s">
        <v>21</v>
      </c>
      <c r="D428" s="65">
        <v>39904</v>
      </c>
      <c r="E428" s="3">
        <v>15.8</v>
      </c>
      <c r="F428" s="3">
        <v>498.2</v>
      </c>
      <c r="G428" s="3">
        <v>7.58</v>
      </c>
      <c r="H428" s="3">
        <v>76.400000000000006</v>
      </c>
      <c r="I428" s="6">
        <v>0</v>
      </c>
      <c r="J428" s="7">
        <v>7.37</v>
      </c>
      <c r="K428" s="5">
        <v>7.1432805714285719</v>
      </c>
      <c r="L428" s="7">
        <v>0.49044714285714286</v>
      </c>
      <c r="M428" s="7">
        <v>0.624</v>
      </c>
      <c r="N428" s="5">
        <f t="shared" si="11"/>
        <v>36.104052000000003</v>
      </c>
      <c r="O428" s="5">
        <v>1.1640600000000001</v>
      </c>
      <c r="P428" s="6">
        <f t="shared" si="12"/>
        <v>59.724538461538465</v>
      </c>
      <c r="Q428" s="3">
        <v>120</v>
      </c>
      <c r="R428" s="6">
        <v>4</v>
      </c>
      <c r="S428" s="6" t="s">
        <v>47</v>
      </c>
      <c r="T428" s="6">
        <v>2009</v>
      </c>
      <c r="U428"/>
      <c r="AP428" s="9"/>
      <c r="AQ428" s="9"/>
      <c r="AR428" s="76"/>
      <c r="AS428" s="76"/>
    </row>
    <row r="429" spans="1:45">
      <c r="A429" s="3">
        <v>7</v>
      </c>
      <c r="B429" s="4" t="s">
        <v>29</v>
      </c>
      <c r="C429" s="4" t="s">
        <v>21</v>
      </c>
      <c r="D429" s="65">
        <v>39904</v>
      </c>
      <c r="E429" s="3">
        <v>15.8</v>
      </c>
      <c r="F429" s="3">
        <v>1000</v>
      </c>
      <c r="G429" s="3">
        <v>3.93</v>
      </c>
      <c r="H429" s="3">
        <v>39.700000000000003</v>
      </c>
      <c r="I429" s="6">
        <v>0</v>
      </c>
      <c r="J429" s="7">
        <v>7.07</v>
      </c>
      <c r="K429" s="5">
        <v>8.6505140000000011</v>
      </c>
      <c r="L429" s="7">
        <v>0.48024233333333333</v>
      </c>
      <c r="M429" s="7">
        <v>0.24</v>
      </c>
      <c r="N429" s="5">
        <f t="shared" si="11"/>
        <v>14.149620000000001</v>
      </c>
      <c r="O429" s="5">
        <v>0.1203</v>
      </c>
      <c r="P429" s="6">
        <f t="shared" si="12"/>
        <v>59.458000000000006</v>
      </c>
      <c r="Q429" s="3">
        <v>110</v>
      </c>
      <c r="R429" s="6">
        <v>4</v>
      </c>
      <c r="S429" s="6" t="s">
        <v>47</v>
      </c>
      <c r="T429" s="6">
        <v>2009</v>
      </c>
      <c r="U429"/>
      <c r="AP429" s="9"/>
      <c r="AQ429" s="9"/>
      <c r="AR429" s="76"/>
      <c r="AS429" s="76"/>
    </row>
    <row r="430" spans="1:45">
      <c r="A430" s="3">
        <v>8</v>
      </c>
      <c r="B430" s="4" t="s">
        <v>30</v>
      </c>
      <c r="C430" s="4" t="s">
        <v>26</v>
      </c>
      <c r="D430" s="65">
        <v>39904</v>
      </c>
      <c r="E430" s="3">
        <v>21.4</v>
      </c>
      <c r="F430" s="3">
        <v>305.3</v>
      </c>
      <c r="G430" s="3">
        <v>9.2799999999999994</v>
      </c>
      <c r="H430" s="3">
        <v>105.7</v>
      </c>
      <c r="I430" s="6">
        <v>0</v>
      </c>
      <c r="J430" s="7">
        <v>7.73</v>
      </c>
      <c r="K430" s="5">
        <v>4.8016251428571435</v>
      </c>
      <c r="L430" s="7">
        <v>0.41163628571428573</v>
      </c>
      <c r="M430" s="7">
        <v>0.28800000000000003</v>
      </c>
      <c r="N430" s="5">
        <f t="shared" si="11"/>
        <v>16.893924000000002</v>
      </c>
      <c r="O430" s="5">
        <v>1.9468800000000002</v>
      </c>
      <c r="P430" s="6">
        <f t="shared" si="12"/>
        <v>65.419458333333338</v>
      </c>
      <c r="Q430" s="3">
        <v>120</v>
      </c>
      <c r="R430" s="6">
        <v>4</v>
      </c>
      <c r="S430" s="6" t="s">
        <v>47</v>
      </c>
      <c r="T430" s="6">
        <v>2009</v>
      </c>
      <c r="U430"/>
      <c r="AP430" s="9"/>
      <c r="AQ430" s="9"/>
      <c r="AR430" s="76"/>
      <c r="AS430" s="76"/>
    </row>
    <row r="431" spans="1:45">
      <c r="A431" s="3">
        <v>9</v>
      </c>
      <c r="B431" s="4" t="s">
        <v>31</v>
      </c>
      <c r="C431" s="4" t="s">
        <v>32</v>
      </c>
      <c r="D431" s="65">
        <v>39904</v>
      </c>
      <c r="E431" s="3">
        <v>19</v>
      </c>
      <c r="F431" s="3">
        <v>3233</v>
      </c>
      <c r="G431" s="3">
        <v>8.2100000000000009</v>
      </c>
      <c r="H431" s="3">
        <v>88.8</v>
      </c>
      <c r="I431" s="6">
        <v>66</v>
      </c>
      <c r="J431" s="7">
        <v>6.91</v>
      </c>
      <c r="K431" s="5">
        <v>49.136895999999993</v>
      </c>
      <c r="L431" s="7">
        <v>7.8005649999999997</v>
      </c>
      <c r="M431" s="7">
        <v>4.5600000000000005</v>
      </c>
      <c r="N431" s="5">
        <f t="shared" si="11"/>
        <v>261.13697999999999</v>
      </c>
      <c r="O431" s="5">
        <v>0.64217999999999997</v>
      </c>
      <c r="P431" s="6">
        <f t="shared" si="12"/>
        <v>57.407710526315782</v>
      </c>
      <c r="Q431" s="3">
        <v>14</v>
      </c>
      <c r="R431" s="6">
        <v>4</v>
      </c>
      <c r="S431" s="6" t="s">
        <v>47</v>
      </c>
      <c r="T431" s="6">
        <v>2009</v>
      </c>
      <c r="U431"/>
      <c r="AP431" s="9"/>
      <c r="AQ431" s="9"/>
      <c r="AR431" s="76"/>
      <c r="AS431" s="76"/>
    </row>
    <row r="432" spans="1:45">
      <c r="A432" s="3">
        <v>10</v>
      </c>
      <c r="B432" s="4" t="s">
        <v>33</v>
      </c>
      <c r="C432" s="4" t="s">
        <v>32</v>
      </c>
      <c r="D432" s="65">
        <v>39904</v>
      </c>
      <c r="E432" s="3">
        <v>17.8</v>
      </c>
      <c r="F432" s="3">
        <v>1800</v>
      </c>
      <c r="G432" s="3">
        <v>6.82</v>
      </c>
      <c r="H432" s="3">
        <v>71.8</v>
      </c>
      <c r="I432" s="6">
        <v>33</v>
      </c>
      <c r="J432" s="7">
        <v>7.17</v>
      </c>
      <c r="K432" s="5">
        <v>41.707479166666673</v>
      </c>
      <c r="L432" s="7">
        <v>1.6733058333333333</v>
      </c>
      <c r="M432" s="7">
        <v>0.67200000000000004</v>
      </c>
      <c r="N432" s="5">
        <f t="shared" si="11"/>
        <v>38.848356000000003</v>
      </c>
      <c r="O432" s="5">
        <v>0.38124000000000002</v>
      </c>
      <c r="P432" s="6">
        <f t="shared" si="12"/>
        <v>58.377375000000001</v>
      </c>
      <c r="Q432" s="3">
        <v>24</v>
      </c>
      <c r="R432" s="6">
        <v>4</v>
      </c>
      <c r="S432" s="6" t="s">
        <v>47</v>
      </c>
      <c r="T432" s="6">
        <v>2009</v>
      </c>
      <c r="U432"/>
      <c r="AP432" s="9"/>
      <c r="AQ432" s="9"/>
      <c r="AR432" s="76"/>
      <c r="AS432" s="76"/>
    </row>
    <row r="433" spans="1:45">
      <c r="A433" s="3">
        <v>11</v>
      </c>
      <c r="B433" s="4" t="s">
        <v>34</v>
      </c>
      <c r="C433" s="4" t="s">
        <v>26</v>
      </c>
      <c r="D433" s="65">
        <v>39904</v>
      </c>
      <c r="E433" s="3">
        <v>19.7</v>
      </c>
      <c r="F433" s="3">
        <v>236.7</v>
      </c>
      <c r="G433" s="3">
        <v>7.36</v>
      </c>
      <c r="H433" s="3">
        <v>80.8</v>
      </c>
      <c r="I433" s="6">
        <v>0</v>
      </c>
      <c r="J433" s="7">
        <v>7.59</v>
      </c>
      <c r="K433" s="5">
        <v>7.1168781428571419</v>
      </c>
      <c r="L433" s="7">
        <v>0.16206857142857142</v>
      </c>
      <c r="M433" s="7">
        <v>0.24</v>
      </c>
      <c r="N433" s="5">
        <f t="shared" si="11"/>
        <v>14.149620000000001</v>
      </c>
      <c r="O433" s="5">
        <v>2.4687599999999996</v>
      </c>
      <c r="P433" s="6">
        <f t="shared" si="12"/>
        <v>69.243250000000018</v>
      </c>
      <c r="Q433" s="3">
        <v>120</v>
      </c>
      <c r="R433" s="6">
        <v>4</v>
      </c>
      <c r="S433" s="6" t="s">
        <v>47</v>
      </c>
      <c r="T433" s="6">
        <v>2009</v>
      </c>
      <c r="U433"/>
      <c r="AP433" s="9"/>
      <c r="AQ433" s="9"/>
      <c r="AR433" s="76"/>
      <c r="AS433" s="76"/>
    </row>
    <row r="434" spans="1:45">
      <c r="A434" s="3">
        <v>12</v>
      </c>
      <c r="B434" s="4" t="s">
        <v>35</v>
      </c>
      <c r="C434" s="4" t="s">
        <v>26</v>
      </c>
      <c r="D434" s="65">
        <v>39904</v>
      </c>
      <c r="E434" s="3">
        <v>21</v>
      </c>
      <c r="F434" s="3">
        <v>196.9</v>
      </c>
      <c r="G434" s="3">
        <v>8.77</v>
      </c>
      <c r="H434" s="3">
        <v>98.9</v>
      </c>
      <c r="I434" s="6">
        <v>0</v>
      </c>
      <c r="J434" s="7">
        <v>7.86</v>
      </c>
      <c r="K434" s="5">
        <v>4.9064898000000001</v>
      </c>
      <c r="L434" s="7">
        <v>0.15022640000000004</v>
      </c>
      <c r="M434" s="7">
        <v>0.24</v>
      </c>
      <c r="N434" s="5">
        <f t="shared" si="11"/>
        <v>14.149620000000001</v>
      </c>
      <c r="O434" s="5">
        <v>1.8164100000000001</v>
      </c>
      <c r="P434" s="6">
        <f t="shared" si="12"/>
        <v>66.525125000000003</v>
      </c>
      <c r="Q434" s="3">
        <v>120</v>
      </c>
      <c r="R434" s="6">
        <v>4</v>
      </c>
      <c r="S434" s="6" t="s">
        <v>47</v>
      </c>
      <c r="T434" s="6">
        <v>2009</v>
      </c>
      <c r="U434"/>
      <c r="AP434" s="9"/>
      <c r="AQ434" s="9"/>
      <c r="AR434" s="76"/>
      <c r="AS434" s="76"/>
    </row>
    <row r="435" spans="1:45">
      <c r="A435" s="3">
        <v>13</v>
      </c>
      <c r="B435" s="4" t="s">
        <v>36</v>
      </c>
      <c r="C435" s="4" t="s">
        <v>32</v>
      </c>
      <c r="D435" s="65">
        <v>39904</v>
      </c>
      <c r="E435" s="3">
        <v>20</v>
      </c>
      <c r="F435" s="3">
        <v>2573</v>
      </c>
      <c r="G435" s="3">
        <v>5.53</v>
      </c>
      <c r="H435" s="3">
        <v>61.1</v>
      </c>
      <c r="I435" s="6">
        <v>33</v>
      </c>
      <c r="J435" s="7">
        <v>7.26</v>
      </c>
      <c r="K435" s="5">
        <v>22.113928000000001</v>
      </c>
      <c r="L435" s="7">
        <v>3.3001593333333337</v>
      </c>
      <c r="M435" s="7">
        <v>0.91200000000000003</v>
      </c>
      <c r="N435" s="5">
        <f t="shared" si="11"/>
        <v>52.569876000000001</v>
      </c>
      <c r="O435" s="5">
        <v>0.64217999999999997</v>
      </c>
      <c r="P435" s="6">
        <f t="shared" si="12"/>
        <v>58.346552631578952</v>
      </c>
      <c r="Q435" s="3">
        <v>14</v>
      </c>
      <c r="R435" s="6">
        <v>4</v>
      </c>
      <c r="S435" s="6" t="s">
        <v>47</v>
      </c>
      <c r="T435" s="6">
        <v>2009</v>
      </c>
      <c r="U435"/>
      <c r="AP435" s="9"/>
      <c r="AQ435" s="9"/>
      <c r="AR435" s="76"/>
      <c r="AS435" s="76"/>
    </row>
    <row r="436" spans="1:45">
      <c r="A436" s="3">
        <v>14</v>
      </c>
      <c r="B436" s="4" t="s">
        <v>37</v>
      </c>
      <c r="C436" s="4" t="s">
        <v>32</v>
      </c>
      <c r="D436" s="65">
        <v>39904</v>
      </c>
      <c r="E436" s="3">
        <v>19.899999999999999</v>
      </c>
      <c r="F436" s="3">
        <v>2183</v>
      </c>
      <c r="G436" s="3">
        <v>6.9</v>
      </c>
      <c r="H436" s="3">
        <v>75.900000000000006</v>
      </c>
      <c r="I436" s="6">
        <v>100</v>
      </c>
      <c r="J436" s="7">
        <v>7.37</v>
      </c>
      <c r="K436" s="5">
        <v>33.242761333333334</v>
      </c>
      <c r="L436" s="7">
        <v>5.3229713333333342</v>
      </c>
      <c r="M436" s="7">
        <v>2.5920000000000001</v>
      </c>
      <c r="N436" s="5">
        <f t="shared" si="11"/>
        <v>148.62051600000001</v>
      </c>
      <c r="O436" s="5">
        <v>2.4687599999999996</v>
      </c>
      <c r="P436" s="6">
        <f t="shared" si="12"/>
        <v>58.290615740740741</v>
      </c>
      <c r="Q436" s="3">
        <v>14</v>
      </c>
      <c r="R436" s="6">
        <v>4</v>
      </c>
      <c r="S436" s="6" t="s">
        <v>47</v>
      </c>
      <c r="T436" s="6">
        <v>2009</v>
      </c>
      <c r="U436"/>
      <c r="AP436" s="9"/>
      <c r="AQ436" s="9"/>
      <c r="AR436" s="76"/>
      <c r="AS436" s="76"/>
    </row>
    <row r="437" spans="1:45">
      <c r="A437" s="3">
        <v>15</v>
      </c>
      <c r="B437" s="4" t="s">
        <v>38</v>
      </c>
      <c r="C437" s="4" t="s">
        <v>21</v>
      </c>
      <c r="D437" s="65">
        <v>39904</v>
      </c>
      <c r="E437" s="3">
        <v>14.3</v>
      </c>
      <c r="F437" s="3">
        <v>746</v>
      </c>
      <c r="G437" s="3">
        <v>7.27</v>
      </c>
      <c r="H437" s="3">
        <v>71</v>
      </c>
      <c r="I437" s="6">
        <v>166</v>
      </c>
      <c r="J437" s="7">
        <v>7.51</v>
      </c>
      <c r="K437" s="5">
        <v>7.1422825714285718</v>
      </c>
      <c r="L437" s="7">
        <v>0.39193357142857144</v>
      </c>
      <c r="M437" s="7">
        <v>1.44</v>
      </c>
      <c r="N437" s="5">
        <f t="shared" si="11"/>
        <v>82.757220000000004</v>
      </c>
      <c r="O437" s="5">
        <v>1.5554699999999999</v>
      </c>
      <c r="P437" s="6">
        <f t="shared" si="12"/>
        <v>58.550479166666669</v>
      </c>
      <c r="Q437" s="3">
        <v>120</v>
      </c>
      <c r="R437" s="6">
        <v>4</v>
      </c>
      <c r="S437" s="6" t="s">
        <v>47</v>
      </c>
      <c r="T437" s="6">
        <v>2009</v>
      </c>
      <c r="U437"/>
      <c r="AP437" s="9"/>
      <c r="AQ437" s="9"/>
      <c r="AR437" s="76"/>
      <c r="AS437" s="76"/>
    </row>
    <row r="438" spans="1:45">
      <c r="A438" s="3">
        <v>16</v>
      </c>
      <c r="B438" s="4" t="s">
        <v>39</v>
      </c>
      <c r="C438" s="4" t="s">
        <v>26</v>
      </c>
      <c r="D438" s="65">
        <v>39904</v>
      </c>
      <c r="E438" s="3">
        <v>20.9</v>
      </c>
      <c r="F438" s="3">
        <v>833</v>
      </c>
      <c r="G438" s="3">
        <v>5.56</v>
      </c>
      <c r="H438" s="3">
        <v>62.3</v>
      </c>
      <c r="I438" s="6">
        <v>0</v>
      </c>
      <c r="J438" s="7">
        <v>7.66</v>
      </c>
      <c r="K438" s="5">
        <v>12.070488604651162</v>
      </c>
      <c r="L438" s="7">
        <v>1.3971204651162792</v>
      </c>
      <c r="M438" s="7">
        <v>3.12</v>
      </c>
      <c r="N438" s="5">
        <f t="shared" si="11"/>
        <v>178.80786000000001</v>
      </c>
      <c r="O438" s="5">
        <v>0.25076999999999999</v>
      </c>
      <c r="P438" s="6">
        <f t="shared" si="12"/>
        <v>57.390586538461534</v>
      </c>
      <c r="Q438" s="3">
        <v>49</v>
      </c>
      <c r="R438" s="6">
        <v>4</v>
      </c>
      <c r="S438" s="6" t="s">
        <v>47</v>
      </c>
      <c r="T438" s="6">
        <v>2009</v>
      </c>
      <c r="U438"/>
      <c r="AP438" s="9"/>
      <c r="AQ438" s="9"/>
      <c r="AR438" s="76"/>
      <c r="AS438" s="76"/>
    </row>
    <row r="439" spans="1:45">
      <c r="A439" s="3">
        <v>17</v>
      </c>
      <c r="B439" s="4" t="s">
        <v>40</v>
      </c>
      <c r="C439" s="4" t="s">
        <v>26</v>
      </c>
      <c r="D439" s="65">
        <v>39904</v>
      </c>
      <c r="E439" s="3">
        <v>21.7</v>
      </c>
      <c r="F439" s="3">
        <v>226</v>
      </c>
      <c r="G439" s="3">
        <v>17.75</v>
      </c>
      <c r="H439" s="3">
        <v>200</v>
      </c>
      <c r="I439" s="6">
        <v>0</v>
      </c>
      <c r="J439" s="7">
        <v>8.48</v>
      </c>
      <c r="K439" s="5">
        <v>8.6155468333333349</v>
      </c>
      <c r="L439" s="7">
        <v>0.37297200000000003</v>
      </c>
      <c r="M439" s="7">
        <v>0.33600000000000002</v>
      </c>
      <c r="N439" s="5">
        <f t="shared" si="11"/>
        <v>19.638228000000002</v>
      </c>
      <c r="O439" s="5">
        <v>2.5992299999999999</v>
      </c>
      <c r="P439" s="6">
        <f t="shared" si="12"/>
        <v>66.182910714285711</v>
      </c>
      <c r="Q439" s="3">
        <v>120</v>
      </c>
      <c r="R439" s="6">
        <v>4</v>
      </c>
      <c r="S439" s="6" t="s">
        <v>47</v>
      </c>
      <c r="T439" s="6">
        <v>2009</v>
      </c>
      <c r="U439"/>
      <c r="AP439" s="9"/>
      <c r="AQ439" s="9"/>
      <c r="AR439" s="76"/>
      <c r="AS439" s="76"/>
    </row>
    <row r="440" spans="1:45">
      <c r="A440" s="3">
        <v>18</v>
      </c>
      <c r="B440" s="4" t="s">
        <v>41</v>
      </c>
      <c r="C440" s="4" t="s">
        <v>21</v>
      </c>
      <c r="D440" s="65">
        <v>39904</v>
      </c>
      <c r="E440" s="3">
        <v>18.5</v>
      </c>
      <c r="F440" s="3">
        <v>905</v>
      </c>
      <c r="G440" s="3">
        <v>5.69</v>
      </c>
      <c r="H440" s="3">
        <v>61.1</v>
      </c>
      <c r="I440" s="6">
        <v>0</v>
      </c>
      <c r="J440" s="7">
        <v>7.64</v>
      </c>
      <c r="K440" s="5">
        <v>12.197315853658536</v>
      </c>
      <c r="L440" s="7">
        <v>1.6446795121951221</v>
      </c>
      <c r="M440" s="7">
        <v>3.6960000000000002</v>
      </c>
      <c r="N440" s="5">
        <f t="shared" si="11"/>
        <v>211.73950800000003</v>
      </c>
      <c r="O440" s="5">
        <v>7.6875600000000004</v>
      </c>
      <c r="P440" s="6">
        <f t="shared" si="12"/>
        <v>59.368795454545456</v>
      </c>
      <c r="Q440" s="3">
        <v>53</v>
      </c>
      <c r="R440" s="6">
        <v>4</v>
      </c>
      <c r="S440" s="6" t="s">
        <v>47</v>
      </c>
      <c r="T440" s="6">
        <v>2009</v>
      </c>
      <c r="U440"/>
      <c r="AP440" s="9"/>
      <c r="AQ440" s="9"/>
      <c r="AR440" s="76"/>
      <c r="AS440" s="76"/>
    </row>
    <row r="441" spans="1:45">
      <c r="A441" s="3">
        <v>19</v>
      </c>
      <c r="B441" s="4" t="s">
        <v>42</v>
      </c>
      <c r="C441" s="4" t="s">
        <v>32</v>
      </c>
      <c r="D441" s="65">
        <v>39904</v>
      </c>
      <c r="E441" s="3">
        <v>18.100000000000001</v>
      </c>
      <c r="F441" s="3">
        <v>2019</v>
      </c>
      <c r="G441" s="3">
        <v>6.13</v>
      </c>
      <c r="H441" s="3">
        <v>64.8</v>
      </c>
      <c r="I441" s="6">
        <v>133</v>
      </c>
      <c r="J441" s="7">
        <v>7.09</v>
      </c>
      <c r="K441" s="5">
        <v>19.541659411764705</v>
      </c>
      <c r="L441" s="7">
        <v>6.3463588235294122</v>
      </c>
      <c r="M441" s="7">
        <v>0.72</v>
      </c>
      <c r="N441" s="5">
        <f t="shared" si="11"/>
        <v>41.592660000000002</v>
      </c>
      <c r="O441" s="5">
        <v>1.03359</v>
      </c>
      <c r="P441" s="6">
        <f t="shared" si="12"/>
        <v>59.203125</v>
      </c>
      <c r="Q441" s="3">
        <v>19</v>
      </c>
      <c r="R441" s="6">
        <v>4</v>
      </c>
      <c r="S441" s="6" t="s">
        <v>47</v>
      </c>
      <c r="T441" s="6">
        <v>2009</v>
      </c>
      <c r="U441"/>
      <c r="AP441" s="9"/>
      <c r="AQ441" s="9"/>
      <c r="AR441" s="76"/>
      <c r="AS441" s="76"/>
    </row>
    <row r="442" spans="1:45">
      <c r="A442" s="3">
        <v>20</v>
      </c>
      <c r="B442" s="4" t="s">
        <v>43</v>
      </c>
      <c r="C442" s="4" t="s">
        <v>26</v>
      </c>
      <c r="D442" s="65">
        <v>39904</v>
      </c>
      <c r="E442" s="3">
        <v>20.8</v>
      </c>
      <c r="F442" s="3">
        <v>316</v>
      </c>
      <c r="G442" s="3">
        <v>7.89</v>
      </c>
      <c r="H442" s="3">
        <v>88.4</v>
      </c>
      <c r="I442" s="6">
        <v>0</v>
      </c>
      <c r="J442" s="7">
        <v>7.56</v>
      </c>
      <c r="K442" s="5">
        <v>7.3933195714285729</v>
      </c>
      <c r="L442" s="7">
        <v>0.42477142857142858</v>
      </c>
      <c r="M442" s="7">
        <v>0.28800000000000003</v>
      </c>
      <c r="N442" s="5">
        <f t="shared" si="11"/>
        <v>16.893924000000002</v>
      </c>
      <c r="O442" s="5">
        <v>0.51171</v>
      </c>
      <c r="P442" s="6">
        <f t="shared" si="12"/>
        <v>60.436229166666671</v>
      </c>
      <c r="Q442" s="3">
        <v>120</v>
      </c>
      <c r="R442" s="6">
        <v>4</v>
      </c>
      <c r="S442" s="6" t="s">
        <v>47</v>
      </c>
      <c r="T442" s="6">
        <v>2009</v>
      </c>
      <c r="U442"/>
      <c r="AP442" s="9"/>
      <c r="AQ442" s="9"/>
      <c r="AR442" s="76"/>
      <c r="AS442" s="76"/>
    </row>
    <row r="443" spans="1:45">
      <c r="A443" s="3">
        <v>21</v>
      </c>
      <c r="B443" s="4" t="s">
        <v>44</v>
      </c>
      <c r="C443" s="4" t="s">
        <v>21</v>
      </c>
      <c r="D443" s="65">
        <v>39904</v>
      </c>
      <c r="E443" s="3">
        <v>14.6</v>
      </c>
      <c r="F443" s="3">
        <v>337.8</v>
      </c>
      <c r="G443" s="3">
        <v>5.64</v>
      </c>
      <c r="H443" s="3">
        <v>55.4</v>
      </c>
      <c r="I443" s="6">
        <v>0</v>
      </c>
      <c r="J443" s="7">
        <v>6.81</v>
      </c>
      <c r="K443" s="5">
        <v>9.8753163999999991</v>
      </c>
      <c r="L443" s="7">
        <v>1.0176316000000001</v>
      </c>
      <c r="M443" s="7">
        <v>0.86399999999999999</v>
      </c>
      <c r="N443" s="5">
        <f t="shared" si="11"/>
        <v>49.825572000000001</v>
      </c>
      <c r="O443" s="5">
        <v>2.9906399999999995</v>
      </c>
      <c r="P443" s="6">
        <f t="shared" si="12"/>
        <v>61.129874999999998</v>
      </c>
      <c r="Q443" s="3">
        <v>120</v>
      </c>
      <c r="R443" s="6">
        <v>4</v>
      </c>
      <c r="S443" s="6" t="s">
        <v>47</v>
      </c>
      <c r="T443" s="6">
        <v>2009</v>
      </c>
      <c r="U443"/>
      <c r="AP443" s="9"/>
      <c r="AQ443" s="9"/>
      <c r="AR443" s="76"/>
      <c r="AS443" s="76"/>
    </row>
    <row r="444" spans="1:45">
      <c r="A444" s="3">
        <v>22</v>
      </c>
      <c r="B444" s="4" t="s">
        <v>45</v>
      </c>
      <c r="C444" s="4" t="s">
        <v>21</v>
      </c>
      <c r="D444" s="65">
        <v>39904</v>
      </c>
      <c r="E444" s="3">
        <v>15.3</v>
      </c>
      <c r="F444" s="3">
        <v>554</v>
      </c>
      <c r="G444" s="3">
        <v>7.81</v>
      </c>
      <c r="H444" s="3">
        <v>78</v>
      </c>
      <c r="I444" s="6">
        <v>0</v>
      </c>
      <c r="J444" s="7">
        <v>7.33</v>
      </c>
      <c r="K444" s="5">
        <v>8.3336643333333331</v>
      </c>
      <c r="L444" s="7">
        <v>0.29635033333333338</v>
      </c>
      <c r="M444" s="7">
        <v>0.33600000000000002</v>
      </c>
      <c r="N444" s="5">
        <f t="shared" si="11"/>
        <v>19.638228000000002</v>
      </c>
      <c r="O444" s="5">
        <v>13.55871</v>
      </c>
      <c r="P444" s="6">
        <f t="shared" si="12"/>
        <v>98.800410714285718</v>
      </c>
      <c r="Q444" s="3">
        <v>120</v>
      </c>
      <c r="R444" s="6">
        <v>4</v>
      </c>
      <c r="S444" s="6" t="s">
        <v>47</v>
      </c>
      <c r="T444" s="6">
        <v>2009</v>
      </c>
      <c r="U444"/>
      <c r="AP444" s="9"/>
      <c r="AQ444" s="9"/>
      <c r="AR444" s="76"/>
      <c r="AS444" s="76"/>
    </row>
    <row r="445" spans="1:45">
      <c r="A445" s="3">
        <v>23</v>
      </c>
      <c r="B445" s="4" t="s">
        <v>42</v>
      </c>
      <c r="C445" s="4" t="s">
        <v>32</v>
      </c>
      <c r="D445" s="65">
        <v>39904</v>
      </c>
      <c r="E445" s="3">
        <v>18.399999999999999</v>
      </c>
      <c r="F445" s="3">
        <v>2309</v>
      </c>
      <c r="G445" s="3">
        <v>6.16</v>
      </c>
      <c r="H445" s="3">
        <v>65.8</v>
      </c>
      <c r="I445" s="6">
        <v>66</v>
      </c>
      <c r="J445" s="7">
        <v>7.1</v>
      </c>
      <c r="K445" s="5">
        <v>39.943916153846153</v>
      </c>
      <c r="L445" s="7">
        <v>5.6821599999999988</v>
      </c>
      <c r="M445" s="7">
        <v>0.67200000000000004</v>
      </c>
      <c r="N445" s="5">
        <f t="shared" si="11"/>
        <v>38.848356000000003</v>
      </c>
      <c r="O445" s="5">
        <v>0.64217999999999997</v>
      </c>
      <c r="P445" s="6">
        <f t="shared" si="12"/>
        <v>58.765678571428573</v>
      </c>
      <c r="Q445" s="3">
        <v>18</v>
      </c>
      <c r="R445" s="6">
        <v>4</v>
      </c>
      <c r="S445" s="6" t="s">
        <v>47</v>
      </c>
      <c r="T445" s="6">
        <v>2009</v>
      </c>
      <c r="U445"/>
      <c r="AP445" s="9"/>
      <c r="AQ445" s="9"/>
      <c r="AR445" s="76"/>
      <c r="AS445" s="76"/>
    </row>
    <row r="446" spans="1:45">
      <c r="A446" s="3">
        <v>24</v>
      </c>
      <c r="B446" s="4" t="s">
        <v>49</v>
      </c>
      <c r="C446" s="4" t="s">
        <v>21</v>
      </c>
      <c r="D446" s="65">
        <v>39904</v>
      </c>
      <c r="E446" s="3">
        <v>22</v>
      </c>
      <c r="F446" s="3">
        <v>1578</v>
      </c>
      <c r="G446" s="3">
        <v>7.68</v>
      </c>
      <c r="H446" s="3">
        <v>88.1</v>
      </c>
      <c r="I446" s="6">
        <v>0</v>
      </c>
      <c r="J446" s="7">
        <v>8.24</v>
      </c>
      <c r="K446" s="5">
        <v>8.7635558928571413</v>
      </c>
      <c r="L446" s="7">
        <v>0.26005196428571431</v>
      </c>
      <c r="M446" s="7">
        <v>4.7519999999999998</v>
      </c>
      <c r="N446" s="5">
        <f t="shared" si="11"/>
        <v>272.11419599999999</v>
      </c>
      <c r="O446" s="5">
        <v>1.03359</v>
      </c>
      <c r="P446" s="6">
        <f t="shared" si="12"/>
        <v>57.480594696969696</v>
      </c>
      <c r="Q446" s="3">
        <v>120</v>
      </c>
      <c r="R446" s="6">
        <v>4</v>
      </c>
      <c r="S446" s="6" t="s">
        <v>47</v>
      </c>
      <c r="T446" s="6">
        <v>2009</v>
      </c>
      <c r="U446"/>
      <c r="AP446" s="9"/>
      <c r="AQ446" s="9"/>
      <c r="AR446" s="76"/>
      <c r="AS446" s="76"/>
    </row>
    <row r="447" spans="1:45">
      <c r="A447" s="3">
        <v>1</v>
      </c>
      <c r="B447" s="4" t="s">
        <v>20</v>
      </c>
      <c r="C447" s="4" t="s">
        <v>21</v>
      </c>
      <c r="D447" s="65">
        <v>40010</v>
      </c>
      <c r="E447" s="5">
        <v>26</v>
      </c>
      <c r="F447" s="6">
        <v>230.1</v>
      </c>
      <c r="G447" s="7">
        <v>7.05</v>
      </c>
      <c r="H447" s="6">
        <v>87.1</v>
      </c>
      <c r="I447" s="6">
        <v>693</v>
      </c>
      <c r="J447" s="7">
        <v>5.73</v>
      </c>
      <c r="K447" s="5">
        <v>10.714285714284534</v>
      </c>
      <c r="L447" s="7">
        <v>0.92520500000000017</v>
      </c>
      <c r="M447" s="7">
        <v>1.624962</v>
      </c>
      <c r="N447" s="5">
        <v>28.682680000000001</v>
      </c>
      <c r="O447" s="5">
        <v>2.35798</v>
      </c>
      <c r="P447" s="6">
        <f t="shared" si="12"/>
        <v>19.102391317458501</v>
      </c>
      <c r="Q447" s="6">
        <v>61</v>
      </c>
      <c r="R447" s="6">
        <v>7</v>
      </c>
      <c r="S447" s="6" t="s">
        <v>48</v>
      </c>
      <c r="T447" s="6">
        <v>2009</v>
      </c>
      <c r="U447"/>
      <c r="AP447" s="9"/>
      <c r="AQ447" s="9"/>
      <c r="AR447" s="76"/>
      <c r="AS447" s="76"/>
    </row>
    <row r="448" spans="1:45">
      <c r="A448" s="3">
        <v>2</v>
      </c>
      <c r="B448" s="4" t="s">
        <v>23</v>
      </c>
      <c r="C448" s="4" t="s">
        <v>21</v>
      </c>
      <c r="D448" s="65">
        <v>40010</v>
      </c>
      <c r="E448" s="5">
        <v>23.4</v>
      </c>
      <c r="F448" s="6">
        <v>319.3</v>
      </c>
      <c r="G448" s="7">
        <v>6.35</v>
      </c>
      <c r="H448" s="6">
        <v>74.5</v>
      </c>
      <c r="I448" s="6">
        <v>594</v>
      </c>
      <c r="J448" s="7">
        <v>5.83</v>
      </c>
      <c r="K448" s="5">
        <v>8.9552238805973534</v>
      </c>
      <c r="L448" s="7">
        <v>1.1895007142857139</v>
      </c>
      <c r="M448" s="7">
        <v>0.58554800000000007</v>
      </c>
      <c r="N448" s="5">
        <v>12.559279999999999</v>
      </c>
      <c r="O448" s="5">
        <v>1.3989399999999999</v>
      </c>
      <c r="P448" s="6">
        <f t="shared" si="12"/>
        <v>23.837874947912038</v>
      </c>
      <c r="Q448" s="6">
        <v>75</v>
      </c>
      <c r="R448" s="6">
        <v>7</v>
      </c>
      <c r="S448" s="6" t="s">
        <v>48</v>
      </c>
      <c r="T448" s="6">
        <v>2009</v>
      </c>
      <c r="U448"/>
      <c r="AP448" s="9"/>
      <c r="AQ448" s="9"/>
      <c r="AR448" s="76"/>
      <c r="AS448" s="76"/>
    </row>
    <row r="449" spans="1:45">
      <c r="A449" s="3">
        <v>3</v>
      </c>
      <c r="B449" s="4" t="s">
        <v>24</v>
      </c>
      <c r="C449" s="4" t="s">
        <v>21</v>
      </c>
      <c r="D449" s="65">
        <v>40010</v>
      </c>
      <c r="E449" s="5">
        <v>22.7</v>
      </c>
      <c r="F449" s="6">
        <v>638</v>
      </c>
      <c r="G449" s="7">
        <v>6.46</v>
      </c>
      <c r="H449" s="6">
        <v>75.3</v>
      </c>
      <c r="I449" s="6">
        <v>231</v>
      </c>
      <c r="J449" s="7">
        <v>6.34</v>
      </c>
      <c r="K449" s="5">
        <v>11.267605633802827</v>
      </c>
      <c r="L449" s="7">
        <v>2.035247</v>
      </c>
      <c r="M449" s="7">
        <v>1.9531980000000002</v>
      </c>
      <c r="N449" s="5">
        <v>88.254400000000004</v>
      </c>
      <c r="O449" s="5">
        <v>4.2760599999999993</v>
      </c>
      <c r="P449" s="6">
        <f t="shared" si="12"/>
        <v>47.373824875921436</v>
      </c>
      <c r="Q449" s="6">
        <v>53</v>
      </c>
      <c r="R449" s="6">
        <v>7</v>
      </c>
      <c r="S449" s="6" t="s">
        <v>48</v>
      </c>
      <c r="T449" s="6">
        <v>2009</v>
      </c>
      <c r="U449"/>
      <c r="AP449" s="9"/>
      <c r="AQ449" s="9"/>
      <c r="AR449" s="76"/>
      <c r="AS449" s="76"/>
    </row>
    <row r="450" spans="1:45">
      <c r="A450" s="3">
        <v>4</v>
      </c>
      <c r="B450" s="4" t="s">
        <v>25</v>
      </c>
      <c r="C450" s="4" t="s">
        <v>26</v>
      </c>
      <c r="D450" s="65">
        <v>40010</v>
      </c>
      <c r="E450" s="5">
        <v>27.3</v>
      </c>
      <c r="F450" s="6">
        <v>285.39999999999998</v>
      </c>
      <c r="G450" s="7">
        <v>8.35</v>
      </c>
      <c r="H450" s="6">
        <v>105.4</v>
      </c>
      <c r="I450" s="6">
        <v>0</v>
      </c>
      <c r="J450" s="7">
        <v>6.7</v>
      </c>
      <c r="K450" s="5">
        <v>9.9999999999997868</v>
      </c>
      <c r="L450" s="7">
        <v>0.96044442857142875</v>
      </c>
      <c r="M450" s="7">
        <v>0.1479</v>
      </c>
      <c r="N450" s="5">
        <v>0</v>
      </c>
      <c r="O450" s="5">
        <v>1.3989399999999999</v>
      </c>
      <c r="P450" s="6">
        <f t="shared" si="12"/>
        <v>9.4586883029073689</v>
      </c>
      <c r="Q450" s="6">
        <v>118</v>
      </c>
      <c r="R450" s="6">
        <v>7</v>
      </c>
      <c r="S450" s="6" t="s">
        <v>48</v>
      </c>
      <c r="T450" s="6">
        <v>2009</v>
      </c>
      <c r="U450"/>
      <c r="AP450" s="9"/>
      <c r="AQ450" s="9"/>
      <c r="AR450" s="76"/>
      <c r="AS450" s="76"/>
    </row>
    <row r="451" spans="1:45">
      <c r="A451" s="3">
        <v>5</v>
      </c>
      <c r="B451" s="4" t="s">
        <v>27</v>
      </c>
      <c r="C451" s="4" t="s">
        <v>26</v>
      </c>
      <c r="D451" s="65">
        <v>40010</v>
      </c>
      <c r="E451" s="5">
        <v>27.4</v>
      </c>
      <c r="F451" s="6">
        <v>136.19999999999999</v>
      </c>
      <c r="G451" s="7">
        <v>12.21</v>
      </c>
      <c r="H451" s="6">
        <v>184.2</v>
      </c>
      <c r="I451" s="6">
        <v>429</v>
      </c>
      <c r="J451" s="7">
        <v>7.18</v>
      </c>
      <c r="K451" s="5">
        <v>44.444444444439554</v>
      </c>
      <c r="L451" s="7">
        <v>2.6325036585365851</v>
      </c>
      <c r="M451" s="7">
        <v>0.64025399999999999</v>
      </c>
      <c r="N451" s="5">
        <v>6.95852</v>
      </c>
      <c r="O451" s="5">
        <v>7.1531799999999999</v>
      </c>
      <c r="P451" s="6">
        <f t="shared" si="12"/>
        <v>22.040783813923849</v>
      </c>
      <c r="Q451" s="6">
        <v>20</v>
      </c>
      <c r="R451" s="6">
        <v>7</v>
      </c>
      <c r="S451" s="6" t="s">
        <v>48</v>
      </c>
      <c r="T451" s="6">
        <v>2009</v>
      </c>
      <c r="U451"/>
      <c r="AP451" s="9"/>
      <c r="AQ451" s="9"/>
      <c r="AR451" s="76"/>
      <c r="AS451" s="76"/>
    </row>
    <row r="452" spans="1:45">
      <c r="A452" s="3">
        <v>8</v>
      </c>
      <c r="B452" s="4" t="s">
        <v>30</v>
      </c>
      <c r="C452" s="4" t="s">
        <v>26</v>
      </c>
      <c r="D452" s="65">
        <v>40010</v>
      </c>
      <c r="E452" s="5">
        <v>27.9</v>
      </c>
      <c r="F452" s="6">
        <v>267.2</v>
      </c>
      <c r="G452" s="7">
        <v>10.45</v>
      </c>
      <c r="H452" s="6">
        <v>133.4</v>
      </c>
      <c r="I452" s="6">
        <v>0</v>
      </c>
      <c r="J452" s="7">
        <v>6.7</v>
      </c>
      <c r="K452" s="5">
        <v>19.999999999999574</v>
      </c>
      <c r="L452" s="7">
        <v>0.60805014285714276</v>
      </c>
      <c r="M452" s="7">
        <v>0.20260600000000001</v>
      </c>
      <c r="N452" s="5">
        <v>0</v>
      </c>
      <c r="O452" s="5">
        <v>1.1858200000000001</v>
      </c>
      <c r="P452" s="6">
        <f t="shared" si="12"/>
        <v>5.8528375270228921</v>
      </c>
      <c r="Q452" s="6">
        <v>78</v>
      </c>
      <c r="R452" s="6">
        <v>7</v>
      </c>
      <c r="S452" s="6" t="s">
        <v>48</v>
      </c>
      <c r="T452" s="6">
        <v>2009</v>
      </c>
      <c r="U452"/>
      <c r="AP452" s="9"/>
      <c r="AQ452" s="9"/>
      <c r="AR452" s="76"/>
      <c r="AS452" s="76"/>
    </row>
    <row r="453" spans="1:45">
      <c r="A453" s="3">
        <v>16</v>
      </c>
      <c r="B453" s="4" t="s">
        <v>39</v>
      </c>
      <c r="C453" s="4" t="s">
        <v>26</v>
      </c>
      <c r="D453" s="65">
        <v>40010</v>
      </c>
      <c r="E453" s="5">
        <v>28.5</v>
      </c>
      <c r="F453" s="6">
        <v>1000</v>
      </c>
      <c r="G453" s="7">
        <v>12</v>
      </c>
      <c r="H453" s="6">
        <v>155.1</v>
      </c>
      <c r="I453" s="6">
        <v>33</v>
      </c>
      <c r="J453" s="7">
        <v>7.22</v>
      </c>
      <c r="K453" s="5">
        <v>7.6923076923068452</v>
      </c>
      <c r="L453" s="7">
        <v>2.3809869767441856</v>
      </c>
      <c r="M453" s="7">
        <v>1.5155500000000002</v>
      </c>
      <c r="N453" s="5">
        <v>1.18804</v>
      </c>
      <c r="O453" s="5">
        <v>2.8907800000000003</v>
      </c>
      <c r="P453" s="6">
        <f t="shared" si="12"/>
        <v>2.6913133845798556</v>
      </c>
      <c r="Q453" s="6">
        <v>40</v>
      </c>
      <c r="R453" s="6">
        <v>7</v>
      </c>
      <c r="S453" s="6" t="s">
        <v>48</v>
      </c>
      <c r="T453" s="6">
        <v>2009</v>
      </c>
      <c r="U453"/>
      <c r="AP453" s="9"/>
      <c r="AQ453" s="9"/>
      <c r="AR453" s="76"/>
      <c r="AS453" s="76"/>
    </row>
    <row r="454" spans="1:45">
      <c r="A454" s="3">
        <v>6</v>
      </c>
      <c r="B454" s="4" t="s">
        <v>28</v>
      </c>
      <c r="C454" s="4" t="s">
        <v>21</v>
      </c>
      <c r="D454" s="65">
        <v>40025</v>
      </c>
      <c r="E454" s="5">
        <v>23.9</v>
      </c>
      <c r="F454" s="6">
        <v>442</v>
      </c>
      <c r="G454" s="7">
        <v>6.99</v>
      </c>
      <c r="H454" s="6">
        <v>8.4</v>
      </c>
      <c r="I454" s="6">
        <v>330</v>
      </c>
      <c r="J454" s="7">
        <v>5.89</v>
      </c>
      <c r="K454" s="5">
        <v>1.9999999999997797</v>
      </c>
      <c r="L454" s="7">
        <v>1.6310957142857148</v>
      </c>
      <c r="M454" s="7">
        <v>0.59373500000000001</v>
      </c>
      <c r="N454" s="5">
        <v>35.851900000000001</v>
      </c>
      <c r="O454" s="5">
        <v>0.90210000000000001</v>
      </c>
      <c r="P454" s="6">
        <f t="shared" si="12"/>
        <v>61.903037550422319</v>
      </c>
      <c r="Q454" s="6">
        <v>120</v>
      </c>
      <c r="R454" s="6">
        <v>7</v>
      </c>
      <c r="S454" s="6" t="s">
        <v>48</v>
      </c>
      <c r="T454" s="6">
        <v>2009</v>
      </c>
      <c r="U454"/>
      <c r="AP454" s="9"/>
      <c r="AQ454" s="9"/>
      <c r="AR454" s="76"/>
      <c r="AS454" s="76"/>
    </row>
    <row r="455" spans="1:45">
      <c r="A455" s="3">
        <v>7</v>
      </c>
      <c r="B455" s="4" t="s">
        <v>29</v>
      </c>
      <c r="C455" s="4" t="s">
        <v>21</v>
      </c>
      <c r="D455" s="65">
        <v>40025</v>
      </c>
      <c r="E455" s="5">
        <v>24.8</v>
      </c>
      <c r="F455" s="6">
        <v>919</v>
      </c>
      <c r="G455" s="7">
        <v>4.2</v>
      </c>
      <c r="H455" s="6">
        <v>50.9</v>
      </c>
      <c r="I455" s="6">
        <v>924</v>
      </c>
      <c r="J455" s="7">
        <v>6.23</v>
      </c>
      <c r="K455" s="5">
        <v>17.647058823530081</v>
      </c>
      <c r="L455" s="7">
        <v>1.9463516666666669</v>
      </c>
      <c r="M455" s="7">
        <v>0</v>
      </c>
      <c r="N455" s="5">
        <v>69.476200000000006</v>
      </c>
      <c r="O455" s="5">
        <v>4.2614999999999998</v>
      </c>
      <c r="P455" s="6"/>
      <c r="Q455" s="6"/>
      <c r="R455" s="6">
        <v>7</v>
      </c>
      <c r="S455" s="6" t="s">
        <v>48</v>
      </c>
      <c r="T455" s="6">
        <v>2009</v>
      </c>
      <c r="U455"/>
      <c r="AP455" s="9"/>
      <c r="AQ455" s="9"/>
      <c r="AR455" s="76"/>
      <c r="AS455" s="76"/>
    </row>
    <row r="456" spans="1:45">
      <c r="A456" s="3">
        <v>9</v>
      </c>
      <c r="B456" s="4" t="s">
        <v>31</v>
      </c>
      <c r="C456" s="4" t="s">
        <v>32</v>
      </c>
      <c r="D456" s="65">
        <v>40025</v>
      </c>
      <c r="E456" s="5">
        <v>32</v>
      </c>
      <c r="F456" s="6">
        <v>2895</v>
      </c>
      <c r="G456" s="7">
        <v>12.25</v>
      </c>
      <c r="H456" s="6">
        <v>167.7</v>
      </c>
      <c r="I456" s="6">
        <v>1287</v>
      </c>
      <c r="J456" s="7">
        <v>6.56</v>
      </c>
      <c r="K456" s="5">
        <v>45.454545454544487</v>
      </c>
      <c r="L456" s="7">
        <v>13.04542</v>
      </c>
      <c r="M456" s="7">
        <v>12.132941000000001</v>
      </c>
      <c r="N456" s="5">
        <v>9.8754799999999996</v>
      </c>
      <c r="O456" s="5">
        <v>1.6147</v>
      </c>
      <c r="P456" s="6">
        <f>(O456+N456)/M456</f>
        <v>0.947023479303163</v>
      </c>
      <c r="Q456" s="6">
        <v>13.5</v>
      </c>
      <c r="R456" s="6">
        <v>7</v>
      </c>
      <c r="S456" s="6" t="s">
        <v>48</v>
      </c>
      <c r="T456" s="6">
        <v>2009</v>
      </c>
      <c r="U456"/>
      <c r="AP456" s="9"/>
      <c r="AQ456" s="9"/>
      <c r="AR456" s="76"/>
      <c r="AS456" s="76"/>
    </row>
    <row r="457" spans="1:45">
      <c r="A457" s="3">
        <v>10</v>
      </c>
      <c r="B457" s="4" t="s">
        <v>33</v>
      </c>
      <c r="C457" s="4" t="s">
        <v>32</v>
      </c>
      <c r="D457" s="65">
        <v>40025</v>
      </c>
      <c r="E457" s="5">
        <v>30.6</v>
      </c>
      <c r="F457" s="6">
        <v>6.62</v>
      </c>
      <c r="G457" s="7">
        <v>7.92</v>
      </c>
      <c r="H457" s="6">
        <v>106.5</v>
      </c>
      <c r="I457" s="6">
        <v>99</v>
      </c>
      <c r="J457" s="7">
        <v>6.6</v>
      </c>
      <c r="K457" s="5">
        <v>93.333333333334906</v>
      </c>
      <c r="L457" s="7">
        <v>7.3986500000000008</v>
      </c>
      <c r="M457" s="7">
        <v>0.20477300000000001</v>
      </c>
      <c r="N457" s="5">
        <v>5.12852</v>
      </c>
      <c r="O457" s="5">
        <v>0</v>
      </c>
      <c r="P457" s="6">
        <f>(O457+N457)/M457</f>
        <v>25.044903380816805</v>
      </c>
      <c r="Q457" s="6">
        <v>13</v>
      </c>
      <c r="R457" s="6">
        <v>7</v>
      </c>
      <c r="S457" s="6" t="s">
        <v>48</v>
      </c>
      <c r="T457" s="6">
        <v>2009</v>
      </c>
      <c r="U457"/>
      <c r="AP457" s="9"/>
      <c r="AQ457" s="9"/>
      <c r="AR457" s="76"/>
      <c r="AS457" s="76"/>
    </row>
    <row r="458" spans="1:45">
      <c r="A458" s="3">
        <v>11</v>
      </c>
      <c r="B458" s="4" t="s">
        <v>34</v>
      </c>
      <c r="C458" s="4" t="s">
        <v>26</v>
      </c>
      <c r="D458" s="65">
        <v>40025</v>
      </c>
      <c r="E458" s="5">
        <v>30.2</v>
      </c>
      <c r="F458" s="6">
        <v>230.8</v>
      </c>
      <c r="G458" s="7">
        <v>8.2100000000000009</v>
      </c>
      <c r="H458" s="6">
        <v>109.5</v>
      </c>
      <c r="I458" s="6">
        <v>33</v>
      </c>
      <c r="J458" s="7">
        <v>7.15</v>
      </c>
      <c r="K458" s="5">
        <v>2.5641025641034205</v>
      </c>
      <c r="L458" s="7">
        <v>0.53352714285714298</v>
      </c>
      <c r="M458" s="7">
        <v>0</v>
      </c>
      <c r="N458" s="5">
        <v>3.9417799999999996</v>
      </c>
      <c r="O458" s="5">
        <v>0</v>
      </c>
      <c r="P458" s="6"/>
      <c r="Q458" s="6">
        <v>120</v>
      </c>
      <c r="R458" s="6">
        <v>7</v>
      </c>
      <c r="S458" s="6" t="s">
        <v>48</v>
      </c>
      <c r="T458" s="6">
        <v>2009</v>
      </c>
      <c r="U458"/>
      <c r="AP458" s="9"/>
      <c r="AQ458" s="9"/>
      <c r="AR458" s="76"/>
      <c r="AS458" s="76"/>
    </row>
    <row r="459" spans="1:45">
      <c r="A459" s="3">
        <v>12</v>
      </c>
      <c r="B459" s="4" t="s">
        <v>35</v>
      </c>
      <c r="C459" s="4" t="s">
        <v>26</v>
      </c>
      <c r="D459" s="65">
        <v>40025</v>
      </c>
      <c r="E459" s="5">
        <v>32.4</v>
      </c>
      <c r="F459" s="6">
        <v>182</v>
      </c>
      <c r="G459" s="7">
        <v>8.3800000000000008</v>
      </c>
      <c r="H459" s="6">
        <v>115.3</v>
      </c>
      <c r="I459" s="6">
        <v>99</v>
      </c>
      <c r="J459" s="7">
        <v>7.21</v>
      </c>
      <c r="K459" s="5">
        <v>1.9999999999997797</v>
      </c>
      <c r="L459" s="7">
        <v>0.54275499999999999</v>
      </c>
      <c r="M459" s="7">
        <v>0</v>
      </c>
      <c r="N459" s="5">
        <v>5.78782</v>
      </c>
      <c r="O459" s="5">
        <v>0</v>
      </c>
      <c r="P459" s="6"/>
      <c r="Q459" s="6">
        <v>120</v>
      </c>
      <c r="R459" s="6">
        <v>7</v>
      </c>
      <c r="S459" s="6" t="s">
        <v>48</v>
      </c>
      <c r="T459" s="6">
        <v>2009</v>
      </c>
      <c r="U459"/>
      <c r="AP459" s="9"/>
      <c r="AQ459" s="9"/>
      <c r="AR459" s="76"/>
      <c r="AS459" s="76"/>
    </row>
    <row r="460" spans="1:45">
      <c r="A460" s="3">
        <v>13</v>
      </c>
      <c r="B460" s="4" t="s">
        <v>36</v>
      </c>
      <c r="C460" s="4" t="s">
        <v>32</v>
      </c>
      <c r="D460" s="65">
        <v>40025</v>
      </c>
      <c r="E460" s="5">
        <v>33.700000000000003</v>
      </c>
      <c r="F460" s="6">
        <v>2950</v>
      </c>
      <c r="G460" s="7">
        <v>11.62</v>
      </c>
      <c r="H460" s="6">
        <v>163</v>
      </c>
      <c r="I460" s="6">
        <v>429</v>
      </c>
      <c r="J460" s="7">
        <v>7.14</v>
      </c>
      <c r="K460" s="5">
        <v>80.000000000000071</v>
      </c>
      <c r="L460" s="7">
        <v>7.6985933333333341</v>
      </c>
      <c r="M460" s="7">
        <v>1.825448</v>
      </c>
      <c r="N460" s="5">
        <v>4.8647999999999998</v>
      </c>
      <c r="O460" s="5">
        <v>0</v>
      </c>
      <c r="P460" s="6">
        <f>(O460+N460)/M460</f>
        <v>2.6649896354210036</v>
      </c>
      <c r="Q460" s="6">
        <v>12</v>
      </c>
      <c r="R460" s="6">
        <v>7</v>
      </c>
      <c r="S460" s="6" t="s">
        <v>48</v>
      </c>
      <c r="T460" s="6">
        <v>2009</v>
      </c>
      <c r="U460"/>
      <c r="AP460" s="9"/>
      <c r="AQ460" s="9"/>
      <c r="AR460" s="76"/>
      <c r="AS460" s="76"/>
    </row>
    <row r="461" spans="1:45">
      <c r="A461" s="3">
        <v>14</v>
      </c>
      <c r="B461" s="4" t="s">
        <v>37</v>
      </c>
      <c r="C461" s="4" t="s">
        <v>32</v>
      </c>
      <c r="D461" s="65">
        <v>40025</v>
      </c>
      <c r="E461" s="5">
        <v>32.4</v>
      </c>
      <c r="F461" s="6">
        <v>999</v>
      </c>
      <c r="G461" s="7">
        <v>9.99</v>
      </c>
      <c r="H461" s="6">
        <v>137.9</v>
      </c>
      <c r="I461" s="6">
        <v>231</v>
      </c>
      <c r="J461" s="7">
        <v>7.38</v>
      </c>
      <c r="K461" s="5">
        <v>52.941176470590236</v>
      </c>
      <c r="L461" s="7">
        <v>9.6084866666666695</v>
      </c>
      <c r="M461" s="7">
        <v>7.4005699999999992</v>
      </c>
      <c r="N461" s="5">
        <v>10.666640000000001</v>
      </c>
      <c r="O461" s="5">
        <v>1.3092999999999999</v>
      </c>
      <c r="P461" s="6">
        <f>(O461+N461)/M461</f>
        <v>1.6182456216210377</v>
      </c>
      <c r="Q461" s="6">
        <v>22</v>
      </c>
      <c r="R461" s="6">
        <v>7</v>
      </c>
      <c r="S461" s="6" t="s">
        <v>48</v>
      </c>
      <c r="T461" s="6">
        <v>2009</v>
      </c>
      <c r="U461"/>
      <c r="AP461" s="9"/>
      <c r="AQ461" s="9"/>
      <c r="AR461" s="76"/>
      <c r="AS461" s="76"/>
    </row>
    <row r="462" spans="1:45">
      <c r="A462" s="3">
        <v>15</v>
      </c>
      <c r="B462" s="4" t="s">
        <v>38</v>
      </c>
      <c r="C462" s="4" t="s">
        <v>21</v>
      </c>
      <c r="D462" s="65">
        <v>40025</v>
      </c>
      <c r="E462" s="5">
        <v>25.3</v>
      </c>
      <c r="F462" s="6">
        <v>599</v>
      </c>
      <c r="G462" s="7">
        <v>6.38</v>
      </c>
      <c r="H462" s="6">
        <v>77.3</v>
      </c>
      <c r="I462" s="6">
        <v>660</v>
      </c>
      <c r="J462" s="7">
        <v>7.02</v>
      </c>
      <c r="K462" s="5">
        <v>0.1</v>
      </c>
      <c r="L462" s="7">
        <v>1.8636314285714288</v>
      </c>
      <c r="M462" s="7">
        <v>1.5013129999999999</v>
      </c>
      <c r="N462" s="5">
        <v>14.226860000000002</v>
      </c>
      <c r="O462" s="5">
        <v>16.0703</v>
      </c>
      <c r="P462" s="6">
        <f>(O462+N462)/M462</f>
        <v>20.180442053056229</v>
      </c>
      <c r="Q462" s="6">
        <v>120</v>
      </c>
      <c r="R462" s="6">
        <v>7</v>
      </c>
      <c r="S462" s="6" t="s">
        <v>48</v>
      </c>
      <c r="T462" s="6">
        <v>2009</v>
      </c>
      <c r="U462"/>
      <c r="AP462" s="9"/>
      <c r="AQ462" s="9"/>
      <c r="AR462" s="76"/>
      <c r="AS462" s="76"/>
    </row>
    <row r="463" spans="1:45">
      <c r="A463" s="3">
        <v>17</v>
      </c>
      <c r="B463" s="4" t="s">
        <v>40</v>
      </c>
      <c r="C463" s="4" t="s">
        <v>26</v>
      </c>
      <c r="D463" s="65">
        <v>40025</v>
      </c>
      <c r="E463" s="5">
        <v>33.1</v>
      </c>
      <c r="F463" s="6">
        <v>206.7</v>
      </c>
      <c r="G463" s="7">
        <v>12.72</v>
      </c>
      <c r="H463" s="6">
        <v>177.2</v>
      </c>
      <c r="I463" s="6">
        <v>0</v>
      </c>
      <c r="J463" s="7">
        <v>7.75</v>
      </c>
      <c r="K463" s="5">
        <v>0.76923076923076927</v>
      </c>
      <c r="L463" s="7">
        <v>0.61159666666666668</v>
      </c>
      <c r="M463" s="7">
        <v>0</v>
      </c>
      <c r="N463" s="5">
        <v>7.76572</v>
      </c>
      <c r="O463" s="5">
        <v>1.4111</v>
      </c>
      <c r="P463" s="6"/>
      <c r="Q463" s="6">
        <v>55</v>
      </c>
      <c r="R463" s="6">
        <v>7</v>
      </c>
      <c r="S463" s="6" t="s">
        <v>48</v>
      </c>
      <c r="T463" s="6">
        <v>2009</v>
      </c>
      <c r="U463"/>
      <c r="AP463" s="9"/>
      <c r="AQ463" s="9"/>
      <c r="AR463" s="76"/>
      <c r="AS463" s="76"/>
    </row>
    <row r="464" spans="1:45">
      <c r="A464" s="3">
        <v>18</v>
      </c>
      <c r="B464" s="4" t="s">
        <v>41</v>
      </c>
      <c r="C464" s="4" t="s">
        <v>21</v>
      </c>
      <c r="D464" s="65">
        <v>40025</v>
      </c>
      <c r="E464" s="5">
        <v>29.3</v>
      </c>
      <c r="F464" s="6">
        <v>893</v>
      </c>
      <c r="G464" s="7">
        <v>6.17</v>
      </c>
      <c r="H464" s="6">
        <v>80.2</v>
      </c>
      <c r="I464" s="6">
        <v>231</v>
      </c>
      <c r="J464" s="7">
        <v>7.64</v>
      </c>
      <c r="K464" s="5">
        <v>6.9767441860467763</v>
      </c>
      <c r="L464" s="7">
        <v>2.9436024390243909</v>
      </c>
      <c r="M464" s="7">
        <v>9.4102069999999998</v>
      </c>
      <c r="N464" s="5">
        <v>13.303840000000001</v>
      </c>
      <c r="O464" s="5">
        <v>3.4470999999999998</v>
      </c>
      <c r="P464" s="6">
        <f>(O464+N464)/M464</f>
        <v>1.780081989694807</v>
      </c>
      <c r="Q464" s="6">
        <v>60</v>
      </c>
      <c r="R464" s="6">
        <v>7</v>
      </c>
      <c r="S464" s="6" t="s">
        <v>48</v>
      </c>
      <c r="T464" s="6">
        <v>2009</v>
      </c>
      <c r="U464"/>
      <c r="AP464" s="9"/>
      <c r="AQ464" s="9"/>
      <c r="AR464" s="76"/>
      <c r="AS464" s="76"/>
    </row>
    <row r="465" spans="1:45">
      <c r="A465" s="3">
        <v>19</v>
      </c>
      <c r="B465" s="4" t="s">
        <v>42</v>
      </c>
      <c r="C465" s="4" t="s">
        <v>32</v>
      </c>
      <c r="D465" s="65">
        <v>40025</v>
      </c>
      <c r="E465" s="5">
        <v>32.5</v>
      </c>
      <c r="F465" s="6">
        <v>477</v>
      </c>
      <c r="G465" s="7">
        <v>8.8000000000000007</v>
      </c>
      <c r="H465" s="6">
        <v>121.3</v>
      </c>
      <c r="I465" s="6">
        <v>330</v>
      </c>
      <c r="J465" s="7">
        <v>7.46</v>
      </c>
      <c r="K465" s="5">
        <v>0.37037037037037035</v>
      </c>
      <c r="L465" s="7">
        <v>7.1758764705882365</v>
      </c>
      <c r="M465" s="7">
        <v>0</v>
      </c>
      <c r="N465" s="5">
        <v>8.9524600000000003</v>
      </c>
      <c r="O465" s="5">
        <v>0</v>
      </c>
      <c r="P465" s="6"/>
      <c r="Q465" s="6">
        <v>36</v>
      </c>
      <c r="R465" s="6">
        <v>7</v>
      </c>
      <c r="S465" s="6" t="s">
        <v>48</v>
      </c>
      <c r="T465" s="6">
        <v>2009</v>
      </c>
      <c r="U465"/>
      <c r="AP465" s="9"/>
      <c r="AQ465" s="9"/>
      <c r="AR465" s="76"/>
      <c r="AS465" s="76"/>
    </row>
    <row r="466" spans="1:45">
      <c r="A466" s="3">
        <v>20</v>
      </c>
      <c r="B466" s="4" t="s">
        <v>43</v>
      </c>
      <c r="C466" s="4" t="s">
        <v>26</v>
      </c>
      <c r="D466" s="65">
        <v>40025</v>
      </c>
      <c r="E466" s="5">
        <v>29.2</v>
      </c>
      <c r="F466" s="6">
        <v>241.6</v>
      </c>
      <c r="G466" s="7">
        <v>9</v>
      </c>
      <c r="H466" s="6">
        <v>117.5</v>
      </c>
      <c r="I466" s="6">
        <v>165</v>
      </c>
      <c r="J466" s="7">
        <v>7.51</v>
      </c>
      <c r="K466" s="5">
        <v>4.5454545454560638</v>
      </c>
      <c r="L466" s="7">
        <v>1.2218328571428572</v>
      </c>
      <c r="M466" s="7">
        <v>0</v>
      </c>
      <c r="N466" s="5">
        <v>4.7329399999999993</v>
      </c>
      <c r="O466" s="5">
        <v>0</v>
      </c>
      <c r="P466" s="6"/>
      <c r="Q466" s="6">
        <v>44</v>
      </c>
      <c r="R466" s="6">
        <v>7</v>
      </c>
      <c r="S466" s="6" t="s">
        <v>48</v>
      </c>
      <c r="T466" s="6">
        <v>2009</v>
      </c>
      <c r="U466"/>
      <c r="AP466" s="9"/>
      <c r="AQ466" s="9"/>
      <c r="AR466" s="76"/>
      <c r="AS466" s="76"/>
    </row>
    <row r="467" spans="1:45">
      <c r="A467" s="3">
        <v>21</v>
      </c>
      <c r="B467" s="4" t="s">
        <v>44</v>
      </c>
      <c r="C467" s="4" t="s">
        <v>21</v>
      </c>
      <c r="D467" s="65">
        <v>40025</v>
      </c>
      <c r="E467" s="5">
        <v>23.4</v>
      </c>
      <c r="F467" s="6">
        <v>205.8</v>
      </c>
      <c r="G467" s="7">
        <v>4.9000000000000004</v>
      </c>
      <c r="H467" s="6">
        <v>58.5</v>
      </c>
      <c r="I467" s="6">
        <v>99</v>
      </c>
      <c r="J467" s="7">
        <v>7.17</v>
      </c>
      <c r="K467" s="5">
        <v>3.8461538461534226</v>
      </c>
      <c r="L467" s="7">
        <v>1.6715000000000004</v>
      </c>
      <c r="M467" s="7">
        <v>1.1123509999999999</v>
      </c>
      <c r="N467" s="5">
        <v>14.88616</v>
      </c>
      <c r="O467" s="5">
        <v>5.8902999999999999</v>
      </c>
      <c r="P467" s="6">
        <f>(O467+N467)/M467</f>
        <v>18.677971251880031</v>
      </c>
      <c r="Q467" s="6">
        <v>120</v>
      </c>
      <c r="R467" s="6">
        <v>7</v>
      </c>
      <c r="S467" s="6" t="s">
        <v>48</v>
      </c>
      <c r="T467" s="6">
        <v>2009</v>
      </c>
      <c r="U467"/>
      <c r="AP467" s="9"/>
      <c r="AQ467" s="9"/>
      <c r="AR467" s="76"/>
      <c r="AS467" s="76"/>
    </row>
    <row r="468" spans="1:45">
      <c r="A468" s="3">
        <v>22</v>
      </c>
      <c r="B468" s="4" t="s">
        <v>45</v>
      </c>
      <c r="C468" s="4" t="s">
        <v>21</v>
      </c>
      <c r="D468" s="65">
        <v>40025</v>
      </c>
      <c r="E468" s="5">
        <v>24</v>
      </c>
      <c r="F468" s="6">
        <v>380</v>
      </c>
      <c r="G468" s="7">
        <v>6.99</v>
      </c>
      <c r="H468" s="6">
        <v>83</v>
      </c>
      <c r="I468" s="6">
        <v>231</v>
      </c>
      <c r="J468" s="7">
        <v>6.88</v>
      </c>
      <c r="K468" s="5">
        <v>6.5789473684209119</v>
      </c>
      <c r="L468" s="7">
        <v>2.0114616666666669</v>
      </c>
      <c r="M468" s="7">
        <v>0</v>
      </c>
      <c r="N468" s="5">
        <v>35.720040000000004</v>
      </c>
      <c r="O468" s="5">
        <v>8.1298999999999992</v>
      </c>
      <c r="P468" s="6"/>
      <c r="Q468" s="6">
        <v>85</v>
      </c>
      <c r="R468" s="6">
        <v>7</v>
      </c>
      <c r="S468" s="6" t="s">
        <v>48</v>
      </c>
      <c r="T468" s="6">
        <v>2009</v>
      </c>
      <c r="U468"/>
      <c r="AP468" s="9"/>
      <c r="AQ468" s="9"/>
      <c r="AR468" s="76"/>
      <c r="AS468" s="76"/>
    </row>
    <row r="469" spans="1:45">
      <c r="A469" s="3">
        <v>23</v>
      </c>
      <c r="B469" s="4" t="s">
        <v>42</v>
      </c>
      <c r="C469" s="4" t="s">
        <v>32</v>
      </c>
      <c r="D469" s="65">
        <v>40025</v>
      </c>
      <c r="E469" s="5">
        <v>30.9</v>
      </c>
      <c r="F469" s="6">
        <v>1061</v>
      </c>
      <c r="G469" s="7">
        <v>8.59</v>
      </c>
      <c r="H469" s="6">
        <v>115.5</v>
      </c>
      <c r="I469" s="6">
        <v>693</v>
      </c>
      <c r="J469" s="7">
        <v>7.26</v>
      </c>
      <c r="K469" s="5">
        <v>58.333333333330614</v>
      </c>
      <c r="L469" s="7">
        <v>9.2335846153846166</v>
      </c>
      <c r="M469" s="7">
        <v>2.0847560000000001</v>
      </c>
      <c r="N469" s="5">
        <v>14.490580000000001</v>
      </c>
      <c r="O469" s="5">
        <v>1.3092999999999999</v>
      </c>
      <c r="P469" s="6">
        <f t="shared" ref="P469:P518" si="13">(O469+N469)/M469</f>
        <v>7.5787670115831309</v>
      </c>
      <c r="Q469" s="6">
        <v>15</v>
      </c>
      <c r="R469" s="6">
        <v>7</v>
      </c>
      <c r="S469" s="6" t="s">
        <v>48</v>
      </c>
      <c r="T469" s="6">
        <v>2009</v>
      </c>
      <c r="U469"/>
      <c r="AP469" s="9"/>
      <c r="AQ469" s="9"/>
      <c r="AR469" s="76"/>
      <c r="AS469" s="76"/>
    </row>
    <row r="470" spans="1:45">
      <c r="A470" s="3">
        <v>24</v>
      </c>
      <c r="B470" s="4" t="s">
        <v>49</v>
      </c>
      <c r="C470" s="4" t="s">
        <v>21</v>
      </c>
      <c r="D470" s="65">
        <v>40025</v>
      </c>
      <c r="E470" s="5">
        <v>27</v>
      </c>
      <c r="F470" s="6">
        <v>1639</v>
      </c>
      <c r="G470" s="7">
        <v>7.15</v>
      </c>
      <c r="H470" s="6">
        <v>89.6</v>
      </c>
      <c r="I470" s="6">
        <v>99</v>
      </c>
      <c r="J470" s="7">
        <v>7.83</v>
      </c>
      <c r="K470" s="5">
        <v>0.1</v>
      </c>
      <c r="L470" s="7">
        <v>0.91107142857142842</v>
      </c>
      <c r="M470" s="7">
        <v>6.5578189999999994</v>
      </c>
      <c r="N470" s="5">
        <v>20.951720000000002</v>
      </c>
      <c r="O470" s="5">
        <v>2.2255000000000003</v>
      </c>
      <c r="P470" s="6">
        <f t="shared" si="13"/>
        <v>3.5342878478347761</v>
      </c>
      <c r="Q470" s="6">
        <v>120</v>
      </c>
      <c r="R470" s="6">
        <v>7</v>
      </c>
      <c r="S470" s="6" t="s">
        <v>48</v>
      </c>
      <c r="T470" s="6">
        <v>2009</v>
      </c>
      <c r="U470"/>
      <c r="AP470" s="9"/>
      <c r="AQ470" s="9"/>
      <c r="AR470" s="76"/>
      <c r="AS470" s="76"/>
    </row>
    <row r="471" spans="1:45">
      <c r="A471" s="3">
        <v>1</v>
      </c>
      <c r="B471" s="4" t="s">
        <v>20</v>
      </c>
      <c r="C471" s="4" t="s">
        <v>21</v>
      </c>
      <c r="D471" s="65">
        <v>40094</v>
      </c>
      <c r="E471" s="21">
        <v>15.7</v>
      </c>
      <c r="F471" s="22">
        <v>443</v>
      </c>
      <c r="G471" s="23">
        <v>7.61</v>
      </c>
      <c r="H471" s="22">
        <v>77</v>
      </c>
      <c r="I471" s="22">
        <v>166</v>
      </c>
      <c r="J471" s="23">
        <v>7.36</v>
      </c>
      <c r="K471" s="23">
        <v>1.6666666666664831</v>
      </c>
      <c r="L471" s="23">
        <v>0.16240000000000002</v>
      </c>
      <c r="M471" s="23">
        <v>2.5649999999999999</v>
      </c>
      <c r="N471" s="21">
        <v>34.6312</v>
      </c>
      <c r="O471" s="21">
        <v>12.8345</v>
      </c>
      <c r="P471" s="22">
        <f t="shared" si="13"/>
        <v>18.50514619883041</v>
      </c>
      <c r="Q471" s="22">
        <v>120</v>
      </c>
      <c r="R471" s="6">
        <v>10</v>
      </c>
      <c r="S471" s="6" t="s">
        <v>22</v>
      </c>
      <c r="T471" s="6">
        <v>2009</v>
      </c>
      <c r="U471"/>
      <c r="AP471" s="9"/>
      <c r="AQ471" s="9"/>
      <c r="AR471" s="76"/>
      <c r="AS471" s="76"/>
    </row>
    <row r="472" spans="1:45">
      <c r="A472" s="3">
        <v>2</v>
      </c>
      <c r="B472" s="4" t="s">
        <v>23</v>
      </c>
      <c r="C472" s="4" t="s">
        <v>21</v>
      </c>
      <c r="D472" s="65">
        <v>40094</v>
      </c>
      <c r="E472" s="21">
        <v>14.6</v>
      </c>
      <c r="F472" s="22">
        <v>532</v>
      </c>
      <c r="G472" s="23">
        <v>7.87</v>
      </c>
      <c r="H472" s="22">
        <v>77</v>
      </c>
      <c r="I472" s="22">
        <v>166</v>
      </c>
      <c r="J472" s="23">
        <v>7.57</v>
      </c>
      <c r="K472" s="23">
        <v>1.4999999999994649</v>
      </c>
      <c r="L472" s="23">
        <v>0.14640000000000003</v>
      </c>
      <c r="M472" s="23">
        <v>1.17</v>
      </c>
      <c r="N472" s="21">
        <v>41.450699999999998</v>
      </c>
      <c r="O472" s="21">
        <v>0.13300000000000001</v>
      </c>
      <c r="P472" s="22">
        <f t="shared" si="13"/>
        <v>35.541623931623931</v>
      </c>
      <c r="Q472" s="22">
        <v>120</v>
      </c>
      <c r="R472" s="6">
        <v>10</v>
      </c>
      <c r="S472" s="6" t="s">
        <v>22</v>
      </c>
      <c r="T472" s="6">
        <v>2009</v>
      </c>
      <c r="U472"/>
      <c r="AP472" s="9"/>
      <c r="AQ472" s="9"/>
      <c r="AR472" s="76"/>
      <c r="AS472" s="76"/>
    </row>
    <row r="473" spans="1:45">
      <c r="A473" s="3">
        <v>3</v>
      </c>
      <c r="B473" s="4" t="s">
        <v>24</v>
      </c>
      <c r="C473" s="4" t="s">
        <v>21</v>
      </c>
      <c r="D473" s="65">
        <v>40094</v>
      </c>
      <c r="E473" s="21">
        <v>14.6</v>
      </c>
      <c r="F473" s="22">
        <v>738</v>
      </c>
      <c r="G473" s="23">
        <v>5.9</v>
      </c>
      <c r="H473" s="22">
        <v>58</v>
      </c>
      <c r="I473" s="22">
        <v>200</v>
      </c>
      <c r="J473" s="23">
        <v>7.53</v>
      </c>
      <c r="K473" s="23">
        <v>1.9999999999997797</v>
      </c>
      <c r="L473" s="23">
        <v>0.2576</v>
      </c>
      <c r="M473" s="23">
        <v>1.575</v>
      </c>
      <c r="N473" s="21">
        <v>96.8369</v>
      </c>
      <c r="O473" s="21">
        <v>0</v>
      </c>
      <c r="P473" s="22">
        <f t="shared" si="13"/>
        <v>61.483746031746037</v>
      </c>
      <c r="Q473" s="22">
        <v>120</v>
      </c>
      <c r="R473" s="6">
        <v>10</v>
      </c>
      <c r="S473" s="6" t="s">
        <v>22</v>
      </c>
      <c r="T473" s="6">
        <v>2009</v>
      </c>
      <c r="U473"/>
      <c r="AP473" s="9"/>
      <c r="AQ473" s="9"/>
      <c r="AR473" s="76"/>
      <c r="AS473" s="76"/>
    </row>
    <row r="474" spans="1:45">
      <c r="A474" s="3">
        <v>4</v>
      </c>
      <c r="B474" s="4" t="s">
        <v>25</v>
      </c>
      <c r="C474" s="4" t="s">
        <v>26</v>
      </c>
      <c r="D474" s="65">
        <v>40094</v>
      </c>
      <c r="E474" s="21">
        <v>19.8</v>
      </c>
      <c r="F474" s="22">
        <v>244</v>
      </c>
      <c r="G474" s="23">
        <v>4.7300000000000004</v>
      </c>
      <c r="H474" s="22">
        <v>52</v>
      </c>
      <c r="I474" s="22">
        <v>0</v>
      </c>
      <c r="J474" s="23">
        <v>7.42</v>
      </c>
      <c r="K474" s="23">
        <v>5.2830188679239463</v>
      </c>
      <c r="L474" s="23">
        <v>0.17026415094339625</v>
      </c>
      <c r="M474" s="23">
        <v>1.7549999999999999</v>
      </c>
      <c r="N474" s="21">
        <v>14.824999999999999</v>
      </c>
      <c r="O474" s="21">
        <v>1.4630000000000001</v>
      </c>
      <c r="P474" s="22">
        <f t="shared" si="13"/>
        <v>9.2809116809116823</v>
      </c>
      <c r="Q474" s="22">
        <v>75</v>
      </c>
      <c r="R474" s="6">
        <v>10</v>
      </c>
      <c r="S474" s="6" t="s">
        <v>22</v>
      </c>
      <c r="T474" s="6">
        <v>2009</v>
      </c>
      <c r="U474"/>
      <c r="AP474" s="9"/>
      <c r="AQ474" s="9"/>
      <c r="AR474" s="76"/>
      <c r="AS474" s="76"/>
    </row>
    <row r="475" spans="1:45">
      <c r="A475" s="3">
        <v>5</v>
      </c>
      <c r="B475" s="4" t="s">
        <v>27</v>
      </c>
      <c r="C475" s="4" t="s">
        <v>26</v>
      </c>
      <c r="D475" s="65">
        <v>40094</v>
      </c>
      <c r="E475" s="21">
        <v>18</v>
      </c>
      <c r="F475" s="22">
        <v>39</v>
      </c>
      <c r="G475" s="23">
        <v>10.4</v>
      </c>
      <c r="H475" s="22">
        <v>110</v>
      </c>
      <c r="I475" s="22">
        <v>66</v>
      </c>
      <c r="J475" s="23">
        <v>9</v>
      </c>
      <c r="K475" s="23">
        <v>48.000000000003595</v>
      </c>
      <c r="L475" s="23">
        <v>2.1408</v>
      </c>
      <c r="M475" s="23">
        <v>0.94499999999999995</v>
      </c>
      <c r="N475" s="21">
        <v>2.7871000000000001</v>
      </c>
      <c r="O475" s="21">
        <v>15.561</v>
      </c>
      <c r="P475" s="22">
        <f t="shared" si="13"/>
        <v>19.415978835978837</v>
      </c>
      <c r="Q475" s="22">
        <v>11</v>
      </c>
      <c r="R475" s="6">
        <v>10</v>
      </c>
      <c r="S475" s="6" t="s">
        <v>22</v>
      </c>
      <c r="T475" s="6">
        <v>2009</v>
      </c>
      <c r="U475"/>
      <c r="AP475" s="9"/>
      <c r="AQ475" s="9"/>
      <c r="AR475" s="76"/>
      <c r="AS475" s="76"/>
    </row>
    <row r="476" spans="1:45">
      <c r="A476" s="3">
        <v>6</v>
      </c>
      <c r="B476" s="4" t="s">
        <v>28</v>
      </c>
      <c r="C476" s="4" t="s">
        <v>21</v>
      </c>
      <c r="D476" s="65">
        <v>40094</v>
      </c>
      <c r="E476" s="21">
        <v>15.4</v>
      </c>
      <c r="F476" s="22">
        <v>458</v>
      </c>
      <c r="G476" s="23">
        <v>7.73</v>
      </c>
      <c r="H476" s="22">
        <v>77</v>
      </c>
      <c r="I476" s="22">
        <v>100</v>
      </c>
      <c r="J476" s="23">
        <v>7.54</v>
      </c>
      <c r="K476" s="23">
        <v>0.83333333333287152</v>
      </c>
      <c r="L476" s="23">
        <v>0.19359999999999999</v>
      </c>
      <c r="M476" s="23">
        <v>2.5649999999999999</v>
      </c>
      <c r="N476" s="21">
        <v>37.596199999999996</v>
      </c>
      <c r="O476" s="21">
        <v>1.7290000000000001</v>
      </c>
      <c r="P476" s="22">
        <f t="shared" si="13"/>
        <v>15.331461988304092</v>
      </c>
      <c r="Q476" s="22">
        <v>120</v>
      </c>
      <c r="R476" s="6">
        <v>10</v>
      </c>
      <c r="S476" s="6" t="s">
        <v>22</v>
      </c>
      <c r="T476" s="6">
        <v>2009</v>
      </c>
      <c r="U476"/>
      <c r="AP476" s="9"/>
      <c r="AQ476" s="9"/>
      <c r="AR476" s="76"/>
      <c r="AS476" s="76"/>
    </row>
    <row r="477" spans="1:45">
      <c r="A477" s="3">
        <v>7</v>
      </c>
      <c r="B477" s="4" t="s">
        <v>29</v>
      </c>
      <c r="C477" s="4" t="s">
        <v>21</v>
      </c>
      <c r="D477" s="65">
        <v>40094</v>
      </c>
      <c r="E477" s="21">
        <v>17.5</v>
      </c>
      <c r="F477" s="22">
        <v>910</v>
      </c>
      <c r="G477" s="23">
        <v>3.4</v>
      </c>
      <c r="H477" s="22">
        <v>35</v>
      </c>
      <c r="I477" s="22">
        <v>0</v>
      </c>
      <c r="J477" s="23">
        <v>7.01</v>
      </c>
      <c r="K477" s="23">
        <v>2.500000000000095</v>
      </c>
      <c r="L477" s="23">
        <v>0.15040000000000003</v>
      </c>
      <c r="M477" s="23">
        <v>3.6</v>
      </c>
      <c r="N477" s="21">
        <v>57.283799999999999</v>
      </c>
      <c r="O477" s="21">
        <v>5.9850000000000003</v>
      </c>
      <c r="P477" s="22">
        <f t="shared" si="13"/>
        <v>17.574666666666666</v>
      </c>
      <c r="Q477" s="22">
        <v>120</v>
      </c>
      <c r="R477" s="6">
        <v>10</v>
      </c>
      <c r="S477" s="6" t="s">
        <v>22</v>
      </c>
      <c r="T477" s="6">
        <v>2009</v>
      </c>
      <c r="U477"/>
      <c r="AP477" s="9"/>
      <c r="AQ477" s="9"/>
      <c r="AR477" s="76"/>
      <c r="AS477" s="76"/>
    </row>
    <row r="478" spans="1:45">
      <c r="A478" s="3">
        <v>8</v>
      </c>
      <c r="B478" s="4" t="s">
        <v>30</v>
      </c>
      <c r="C478" s="4" t="s">
        <v>26</v>
      </c>
      <c r="D478" s="65">
        <v>40094</v>
      </c>
      <c r="E478" s="21">
        <v>23.6</v>
      </c>
      <c r="F478" s="22">
        <v>297</v>
      </c>
      <c r="G478" s="23">
        <v>7.9</v>
      </c>
      <c r="H478" s="22">
        <v>93</v>
      </c>
      <c r="I478" s="22">
        <v>0</v>
      </c>
      <c r="J478" s="23">
        <v>7.3</v>
      </c>
      <c r="K478" s="23">
        <v>11.666666666667233</v>
      </c>
      <c r="L478" s="23">
        <v>0.45600000000000007</v>
      </c>
      <c r="M478" s="23">
        <v>1.575</v>
      </c>
      <c r="N478" s="21">
        <v>2.8464</v>
      </c>
      <c r="O478" s="21">
        <v>6.2510000000000003</v>
      </c>
      <c r="P478" s="22">
        <f t="shared" si="13"/>
        <v>5.7761269841269849</v>
      </c>
      <c r="Q478" s="22">
        <v>71</v>
      </c>
      <c r="R478" s="6">
        <v>10</v>
      </c>
      <c r="S478" s="6" t="s">
        <v>22</v>
      </c>
      <c r="T478" s="6">
        <v>2009</v>
      </c>
      <c r="U478"/>
      <c r="AP478" s="9"/>
      <c r="AQ478" s="9"/>
      <c r="AR478" s="76"/>
      <c r="AS478" s="76"/>
    </row>
    <row r="479" spans="1:45">
      <c r="A479" s="3">
        <v>9</v>
      </c>
      <c r="B479" s="4" t="s">
        <v>31</v>
      </c>
      <c r="C479" s="4" t="s">
        <v>32</v>
      </c>
      <c r="D479" s="65">
        <v>40094</v>
      </c>
      <c r="E479" s="21">
        <v>21.2</v>
      </c>
      <c r="F479" s="22">
        <v>5890</v>
      </c>
      <c r="G479" s="23">
        <v>8.36</v>
      </c>
      <c r="H479" s="22">
        <v>94</v>
      </c>
      <c r="I479" s="22">
        <v>100</v>
      </c>
      <c r="J479" s="23">
        <v>6.87</v>
      </c>
      <c r="K479" s="23">
        <v>43.636363636366902</v>
      </c>
      <c r="L479" s="23">
        <v>0.8727272727272728</v>
      </c>
      <c r="M479" s="23">
        <v>2.16</v>
      </c>
      <c r="N479" s="21">
        <v>0.35580000000000001</v>
      </c>
      <c r="O479" s="21">
        <v>3.1255000000000002</v>
      </c>
      <c r="P479" s="22">
        <f t="shared" si="13"/>
        <v>1.611712962962963</v>
      </c>
      <c r="Q479" s="22">
        <v>23</v>
      </c>
      <c r="R479" s="6">
        <v>10</v>
      </c>
      <c r="S479" s="6" t="s">
        <v>22</v>
      </c>
      <c r="T479" s="6">
        <v>2009</v>
      </c>
      <c r="U479"/>
      <c r="AP479" s="9"/>
      <c r="AQ479" s="9"/>
      <c r="AR479" s="76"/>
      <c r="AS479" s="76"/>
    </row>
    <row r="480" spans="1:45">
      <c r="A480" s="3">
        <v>10</v>
      </c>
      <c r="B480" s="4" t="s">
        <v>33</v>
      </c>
      <c r="C480" s="4" t="s">
        <v>32</v>
      </c>
      <c r="D480" s="65">
        <v>40094</v>
      </c>
      <c r="E480" s="21">
        <v>20.100000000000001</v>
      </c>
      <c r="F480" s="22">
        <v>14790</v>
      </c>
      <c r="G480" s="23">
        <v>8.74</v>
      </c>
      <c r="H480" s="22">
        <v>96</v>
      </c>
      <c r="I480" s="22">
        <v>66</v>
      </c>
      <c r="J480" s="23">
        <v>7.14</v>
      </c>
      <c r="K480" s="23">
        <v>29.999999999998177</v>
      </c>
      <c r="L480" s="23">
        <v>0.4</v>
      </c>
      <c r="M480" s="23">
        <v>2.835</v>
      </c>
      <c r="N480" s="21">
        <v>10.555400000000001</v>
      </c>
      <c r="O480" s="21">
        <v>3.7240000000000002</v>
      </c>
      <c r="P480" s="22">
        <f t="shared" si="13"/>
        <v>5.0368253968253969</v>
      </c>
      <c r="Q480" s="22">
        <v>35</v>
      </c>
      <c r="R480" s="6">
        <v>10</v>
      </c>
      <c r="S480" s="6" t="s">
        <v>22</v>
      </c>
      <c r="T480" s="6">
        <v>2009</v>
      </c>
      <c r="U480"/>
      <c r="AP480" s="9"/>
      <c r="AQ480" s="9"/>
      <c r="AR480" s="76"/>
      <c r="AS480" s="76"/>
    </row>
    <row r="481" spans="1:45">
      <c r="A481" s="3">
        <v>11</v>
      </c>
      <c r="B481" s="4" t="s">
        <v>34</v>
      </c>
      <c r="C481" s="4" t="s">
        <v>26</v>
      </c>
      <c r="D481" s="65">
        <v>40094</v>
      </c>
      <c r="E481" s="21">
        <v>21.4</v>
      </c>
      <c r="F481" s="22">
        <v>255</v>
      </c>
      <c r="G481" s="23">
        <v>5.09</v>
      </c>
      <c r="H481" s="22">
        <v>57</v>
      </c>
      <c r="I481" s="22">
        <v>33</v>
      </c>
      <c r="J481" s="23">
        <v>7.33</v>
      </c>
      <c r="K481" s="23">
        <v>2.3333333333338167</v>
      </c>
      <c r="L481" s="23">
        <v>0.11680000000000001</v>
      </c>
      <c r="M481" s="23">
        <v>0.36</v>
      </c>
      <c r="N481" s="21">
        <v>2.2534000000000001</v>
      </c>
      <c r="O481" s="21">
        <v>8.3790000000000013</v>
      </c>
      <c r="P481" s="22">
        <f t="shared" si="13"/>
        <v>29.534444444444446</v>
      </c>
      <c r="Q481" s="22">
        <v>120</v>
      </c>
      <c r="R481" s="6">
        <v>10</v>
      </c>
      <c r="S481" s="6" t="s">
        <v>22</v>
      </c>
      <c r="T481" s="6">
        <v>2009</v>
      </c>
      <c r="U481"/>
      <c r="AP481" s="9"/>
      <c r="AQ481" s="9"/>
      <c r="AR481" s="76"/>
      <c r="AS481" s="76"/>
    </row>
    <row r="482" spans="1:45">
      <c r="A482" s="3">
        <v>12</v>
      </c>
      <c r="B482" s="4" t="s">
        <v>35</v>
      </c>
      <c r="C482" s="4" t="s">
        <v>26</v>
      </c>
      <c r="D482" s="65">
        <v>40094</v>
      </c>
      <c r="E482" s="21">
        <v>21.3</v>
      </c>
      <c r="F482" s="22">
        <v>226</v>
      </c>
      <c r="G482" s="23">
        <v>10.48</v>
      </c>
      <c r="H482" s="22">
        <v>118</v>
      </c>
      <c r="I482" s="22">
        <v>0</v>
      </c>
      <c r="J482" s="23">
        <v>7.76</v>
      </c>
      <c r="K482" s="23">
        <v>0.69999999999925677</v>
      </c>
      <c r="L482" s="23">
        <v>9.8879999999999996E-2</v>
      </c>
      <c r="M482" s="23">
        <v>0.315</v>
      </c>
      <c r="N482" s="21">
        <v>1.2453000000000001</v>
      </c>
      <c r="O482" s="21">
        <v>2.7265000000000001</v>
      </c>
      <c r="P482" s="22">
        <f t="shared" si="13"/>
        <v>12.608888888888888</v>
      </c>
      <c r="Q482" s="22">
        <v>120</v>
      </c>
      <c r="R482" s="6">
        <v>10</v>
      </c>
      <c r="S482" s="6" t="s">
        <v>22</v>
      </c>
      <c r="T482" s="6">
        <v>2009</v>
      </c>
      <c r="U482"/>
      <c r="AP482" s="9"/>
      <c r="AQ482" s="9"/>
      <c r="AR482" s="76"/>
      <c r="AS482" s="76"/>
    </row>
    <row r="483" spans="1:45">
      <c r="A483" s="3">
        <v>13</v>
      </c>
      <c r="B483" s="4" t="s">
        <v>36</v>
      </c>
      <c r="C483" s="4" t="s">
        <v>32</v>
      </c>
      <c r="D483" s="65">
        <v>40094</v>
      </c>
      <c r="E483" s="21">
        <v>22.6</v>
      </c>
      <c r="F483" s="22">
        <v>12270</v>
      </c>
      <c r="G483" s="23">
        <v>10.4</v>
      </c>
      <c r="H483" s="22">
        <v>121</v>
      </c>
      <c r="I483" s="22">
        <v>33</v>
      </c>
      <c r="J483" s="23">
        <v>7.3</v>
      </c>
      <c r="K483" s="23">
        <v>59.33333333333124</v>
      </c>
      <c r="L483" s="23">
        <v>1.008</v>
      </c>
      <c r="M483" s="23">
        <v>4.0949999999999998</v>
      </c>
      <c r="N483" s="21">
        <v>5.93</v>
      </c>
      <c r="O483" s="21">
        <v>1.3965000000000001</v>
      </c>
      <c r="P483" s="22">
        <f t="shared" si="13"/>
        <v>1.789133089133089</v>
      </c>
      <c r="Q483" s="22">
        <v>19</v>
      </c>
      <c r="R483" s="6">
        <v>10</v>
      </c>
      <c r="S483" s="6" t="s">
        <v>22</v>
      </c>
      <c r="T483" s="6">
        <v>2009</v>
      </c>
      <c r="U483"/>
      <c r="AP483" s="9"/>
      <c r="AQ483" s="9"/>
      <c r="AR483" s="76"/>
      <c r="AS483" s="76"/>
    </row>
    <row r="484" spans="1:45">
      <c r="A484" s="3">
        <v>14</v>
      </c>
      <c r="B484" s="4" t="s">
        <v>37</v>
      </c>
      <c r="C484" s="4" t="s">
        <v>32</v>
      </c>
      <c r="D484" s="65">
        <v>40094</v>
      </c>
      <c r="E484" s="21">
        <v>22</v>
      </c>
      <c r="F484" s="22">
        <v>5290</v>
      </c>
      <c r="G484" s="23">
        <v>10.76</v>
      </c>
      <c r="H484" s="22">
        <v>123</v>
      </c>
      <c r="I484" s="22">
        <v>733</v>
      </c>
      <c r="J484" s="23">
        <v>7.59</v>
      </c>
      <c r="K484" s="23">
        <v>16.000000000002679</v>
      </c>
      <c r="L484" s="23">
        <v>0.75360000000000005</v>
      </c>
      <c r="M484" s="23">
        <v>5.3550000000000004</v>
      </c>
      <c r="N484" s="21">
        <v>45.245899999999999</v>
      </c>
      <c r="O484" s="21">
        <v>11.172000000000001</v>
      </c>
      <c r="P484" s="22">
        <f t="shared" si="13"/>
        <v>10.535555555555556</v>
      </c>
      <c r="Q484" s="22">
        <v>26</v>
      </c>
      <c r="R484" s="6">
        <v>10</v>
      </c>
      <c r="S484" s="6" t="s">
        <v>22</v>
      </c>
      <c r="T484" s="6">
        <v>2009</v>
      </c>
      <c r="U484"/>
      <c r="AP484" s="9"/>
      <c r="AQ484" s="9"/>
      <c r="AR484" s="76"/>
      <c r="AS484" s="76"/>
    </row>
    <row r="485" spans="1:45">
      <c r="A485" s="3">
        <v>15</v>
      </c>
      <c r="B485" s="4" t="s">
        <v>38</v>
      </c>
      <c r="C485" s="4" t="s">
        <v>21</v>
      </c>
      <c r="D485" s="65">
        <v>40094</v>
      </c>
      <c r="E485" s="21">
        <v>15.1</v>
      </c>
      <c r="F485" s="22">
        <v>684</v>
      </c>
      <c r="G485" s="23">
        <v>7.79</v>
      </c>
      <c r="H485" s="22">
        <v>77</v>
      </c>
      <c r="I485" s="22">
        <v>566</v>
      </c>
      <c r="J485" s="23">
        <v>7.6</v>
      </c>
      <c r="K485" s="23">
        <v>1.3333333333339268</v>
      </c>
      <c r="L485" s="23">
        <v>0.17200000000000001</v>
      </c>
      <c r="M485" s="23">
        <v>0.9</v>
      </c>
      <c r="N485" s="21">
        <v>8.4799000000000007</v>
      </c>
      <c r="O485" s="21">
        <v>0</v>
      </c>
      <c r="P485" s="22">
        <f t="shared" si="13"/>
        <v>9.4221111111111124</v>
      </c>
      <c r="Q485" s="22">
        <v>120</v>
      </c>
      <c r="R485" s="6">
        <v>10</v>
      </c>
      <c r="S485" s="6" t="s">
        <v>22</v>
      </c>
      <c r="T485" s="6">
        <v>2009</v>
      </c>
      <c r="U485"/>
      <c r="AP485" s="9"/>
      <c r="AQ485" s="9"/>
      <c r="AR485" s="76"/>
      <c r="AS485" s="76"/>
    </row>
    <row r="486" spans="1:45">
      <c r="A486" s="3">
        <v>16</v>
      </c>
      <c r="B486" s="4" t="s">
        <v>39</v>
      </c>
      <c r="C486" s="4" t="s">
        <v>26</v>
      </c>
      <c r="D486" s="65">
        <v>40094</v>
      </c>
      <c r="E486" s="21">
        <v>18.8</v>
      </c>
      <c r="F486" s="22">
        <v>1165</v>
      </c>
      <c r="G486" s="23">
        <v>7.23</v>
      </c>
      <c r="H486" s="22">
        <v>78</v>
      </c>
      <c r="I486" s="22">
        <v>0</v>
      </c>
      <c r="J486" s="23">
        <v>8.02</v>
      </c>
      <c r="K486" s="23">
        <v>13.636363636364152</v>
      </c>
      <c r="L486" s="23">
        <v>0.49309090909090914</v>
      </c>
      <c r="M486" s="23">
        <v>2.5649999999999999</v>
      </c>
      <c r="N486" s="21">
        <v>28.6419</v>
      </c>
      <c r="O486" s="21">
        <v>1.33</v>
      </c>
      <c r="P486" s="22">
        <f t="shared" si="13"/>
        <v>11.68495126705653</v>
      </c>
      <c r="Q486" s="22">
        <v>45</v>
      </c>
      <c r="R486" s="6">
        <v>10</v>
      </c>
      <c r="S486" s="6" t="s">
        <v>22</v>
      </c>
      <c r="T486" s="6">
        <v>2009</v>
      </c>
      <c r="U486"/>
      <c r="AP486" s="9"/>
      <c r="AQ486" s="9"/>
      <c r="AR486" s="76"/>
      <c r="AS486" s="76"/>
    </row>
    <row r="487" spans="1:45">
      <c r="A487" s="3">
        <v>17</v>
      </c>
      <c r="B487" s="4" t="s">
        <v>40</v>
      </c>
      <c r="C487" s="4" t="s">
        <v>26</v>
      </c>
      <c r="D487" s="65">
        <v>40094</v>
      </c>
      <c r="E487" s="21">
        <v>19.5</v>
      </c>
      <c r="F487" s="22">
        <v>280</v>
      </c>
      <c r="G487" s="23">
        <v>7.87</v>
      </c>
      <c r="H487" s="22">
        <v>86</v>
      </c>
      <c r="I487" s="22">
        <v>66</v>
      </c>
      <c r="J487" s="23">
        <v>7.84</v>
      </c>
      <c r="K487" s="23">
        <v>9.9999999999988987</v>
      </c>
      <c r="L487" s="23">
        <v>0.56399999999999995</v>
      </c>
      <c r="M487" s="23">
        <v>7.875</v>
      </c>
      <c r="N487" s="21">
        <v>14.7064</v>
      </c>
      <c r="O487" s="21">
        <v>47.082000000000001</v>
      </c>
      <c r="P487" s="22">
        <f t="shared" si="13"/>
        <v>7.8461460317460325</v>
      </c>
      <c r="Q487" s="22">
        <v>43</v>
      </c>
      <c r="R487" s="6">
        <v>10</v>
      </c>
      <c r="S487" s="6" t="s">
        <v>22</v>
      </c>
      <c r="T487" s="6">
        <v>2009</v>
      </c>
      <c r="U487"/>
      <c r="AP487" s="9"/>
      <c r="AQ487" s="9"/>
      <c r="AR487" s="76"/>
      <c r="AS487" s="76"/>
    </row>
    <row r="488" spans="1:45">
      <c r="A488" s="3">
        <v>18</v>
      </c>
      <c r="B488" s="4" t="s">
        <v>41</v>
      </c>
      <c r="C488" s="4" t="s">
        <v>21</v>
      </c>
      <c r="D488" s="65">
        <v>40094</v>
      </c>
      <c r="E488" s="21">
        <v>17.600000000000001</v>
      </c>
      <c r="F488" s="22">
        <v>1183</v>
      </c>
      <c r="G488" s="23">
        <v>7.43</v>
      </c>
      <c r="H488" s="22">
        <v>78</v>
      </c>
      <c r="I488" s="22">
        <v>100</v>
      </c>
      <c r="J488" s="23">
        <v>7.89</v>
      </c>
      <c r="K488" s="23">
        <v>5.2500000000010871</v>
      </c>
      <c r="L488" s="23">
        <v>0.27</v>
      </c>
      <c r="M488" s="23">
        <v>7.29</v>
      </c>
      <c r="N488" s="21">
        <v>28.1675</v>
      </c>
      <c r="O488" s="21">
        <v>11.105500000000001</v>
      </c>
      <c r="P488" s="22">
        <f t="shared" si="13"/>
        <v>5.3872427983539097</v>
      </c>
      <c r="Q488" s="22">
        <v>85</v>
      </c>
      <c r="R488" s="6">
        <v>10</v>
      </c>
      <c r="S488" s="6" t="s">
        <v>22</v>
      </c>
      <c r="T488" s="6">
        <v>2009</v>
      </c>
      <c r="U488"/>
      <c r="AP488" s="9"/>
      <c r="AQ488" s="9"/>
      <c r="AR488" s="76"/>
      <c r="AS488" s="76"/>
    </row>
    <row r="489" spans="1:45">
      <c r="A489" s="3">
        <v>19</v>
      </c>
      <c r="B489" s="4" t="s">
        <v>42</v>
      </c>
      <c r="C489" s="4" t="s">
        <v>32</v>
      </c>
      <c r="D489" s="65">
        <v>40094</v>
      </c>
      <c r="E489" s="21">
        <v>23.7</v>
      </c>
      <c r="F489" s="22">
        <v>11320</v>
      </c>
      <c r="G489" s="23">
        <v>10.26</v>
      </c>
      <c r="H489" s="22">
        <v>121</v>
      </c>
      <c r="I489" s="22">
        <v>0</v>
      </c>
      <c r="J489" s="23">
        <v>7.33</v>
      </c>
      <c r="K489" s="23">
        <v>49.411764705882135</v>
      </c>
      <c r="L489" s="23">
        <v>0.94588235294117651</v>
      </c>
      <c r="M489" s="23">
        <v>3.0150000000000001</v>
      </c>
      <c r="N489" s="21">
        <v>7.9462000000000002</v>
      </c>
      <c r="O489" s="21">
        <v>41.097000000000001</v>
      </c>
      <c r="P489" s="22">
        <f t="shared" si="13"/>
        <v>16.266401326699832</v>
      </c>
      <c r="Q489" s="22">
        <v>20</v>
      </c>
      <c r="R489" s="6">
        <v>10</v>
      </c>
      <c r="S489" s="6" t="s">
        <v>22</v>
      </c>
      <c r="T489" s="6">
        <v>2009</v>
      </c>
      <c r="U489"/>
      <c r="AP489" s="9"/>
      <c r="AQ489" s="9"/>
      <c r="AR489" s="76"/>
      <c r="AS489" s="76"/>
    </row>
    <row r="490" spans="1:45">
      <c r="A490" s="3">
        <v>20</v>
      </c>
      <c r="B490" s="4" t="s">
        <v>43</v>
      </c>
      <c r="C490" s="4" t="s">
        <v>26</v>
      </c>
      <c r="D490" s="65">
        <v>40094</v>
      </c>
      <c r="E490" s="21">
        <v>20.9</v>
      </c>
      <c r="F490" s="22">
        <v>233</v>
      </c>
      <c r="G490" s="23">
        <v>7.62</v>
      </c>
      <c r="H490" s="22">
        <v>85</v>
      </c>
      <c r="I490" s="22">
        <v>33</v>
      </c>
      <c r="J490" s="23">
        <v>7.61</v>
      </c>
      <c r="K490" s="23">
        <v>8.1481481481456051</v>
      </c>
      <c r="L490" s="23">
        <v>0.38577777777777778</v>
      </c>
      <c r="M490" s="23">
        <v>5.3550000000000004</v>
      </c>
      <c r="N490" s="21">
        <v>21.644500000000001</v>
      </c>
      <c r="O490" s="21">
        <v>9.4430000000000014</v>
      </c>
      <c r="P490" s="22">
        <f t="shared" si="13"/>
        <v>5.8053221288515404</v>
      </c>
      <c r="Q490" s="22">
        <v>54</v>
      </c>
      <c r="R490" s="6">
        <v>10</v>
      </c>
      <c r="S490" s="6" t="s">
        <v>22</v>
      </c>
      <c r="T490" s="6">
        <v>2009</v>
      </c>
      <c r="U490"/>
      <c r="AP490" s="9"/>
      <c r="AQ490" s="9"/>
      <c r="AR490" s="76"/>
      <c r="AS490" s="76"/>
    </row>
    <row r="491" spans="1:45">
      <c r="A491" s="3">
        <v>21</v>
      </c>
      <c r="B491" s="4" t="s">
        <v>44</v>
      </c>
      <c r="C491" s="4" t="s">
        <v>21</v>
      </c>
      <c r="D491" s="65">
        <v>40094</v>
      </c>
      <c r="E491" s="21">
        <v>17.100000000000001</v>
      </c>
      <c r="F491" s="22">
        <v>394</v>
      </c>
      <c r="G491" s="23">
        <v>3.19</v>
      </c>
      <c r="H491" s="22">
        <v>33</v>
      </c>
      <c r="I491" s="22">
        <v>133</v>
      </c>
      <c r="J491" s="23">
        <v>6.79</v>
      </c>
      <c r="K491" s="23">
        <v>11.400000000000077</v>
      </c>
      <c r="L491" s="23">
        <v>0.29856000000000005</v>
      </c>
      <c r="M491" s="23">
        <v>0.40500000000000003</v>
      </c>
      <c r="N491" s="21">
        <v>12.986699999999999</v>
      </c>
      <c r="O491" s="21">
        <v>6.5170000000000003</v>
      </c>
      <c r="P491" s="22">
        <f t="shared" si="13"/>
        <v>48.157283950617277</v>
      </c>
      <c r="Q491" s="22">
        <v>120</v>
      </c>
      <c r="R491" s="6">
        <v>10</v>
      </c>
      <c r="S491" s="6" t="s">
        <v>22</v>
      </c>
      <c r="T491" s="6">
        <v>2009</v>
      </c>
      <c r="U491"/>
      <c r="AP491" s="9"/>
      <c r="AQ491" s="9"/>
      <c r="AR491" s="76"/>
      <c r="AS491" s="76"/>
    </row>
    <row r="492" spans="1:45">
      <c r="A492" s="3">
        <v>22</v>
      </c>
      <c r="B492" s="4" t="s">
        <v>45</v>
      </c>
      <c r="C492" s="4" t="s">
        <v>21</v>
      </c>
      <c r="D492" s="65">
        <v>40094</v>
      </c>
      <c r="E492" s="21">
        <v>17.100000000000001</v>
      </c>
      <c r="F492" s="22">
        <v>531</v>
      </c>
      <c r="G492" s="23">
        <v>7.63</v>
      </c>
      <c r="H492" s="22">
        <v>79</v>
      </c>
      <c r="I492" s="22">
        <v>233</v>
      </c>
      <c r="J492" s="23">
        <v>7.4</v>
      </c>
      <c r="K492" s="23">
        <v>1.666666666665743</v>
      </c>
      <c r="L492" s="23">
        <v>0.12480000000000001</v>
      </c>
      <c r="M492" s="23">
        <v>9.18</v>
      </c>
      <c r="N492" s="21">
        <v>49.159700000000001</v>
      </c>
      <c r="O492" s="21">
        <v>0.33250000000000002</v>
      </c>
      <c r="P492" s="22">
        <f t="shared" si="13"/>
        <v>5.3913071895424842</v>
      </c>
      <c r="Q492" s="22">
        <v>120</v>
      </c>
      <c r="R492" s="6">
        <v>10</v>
      </c>
      <c r="S492" s="6" t="s">
        <v>22</v>
      </c>
      <c r="T492" s="6">
        <v>2009</v>
      </c>
      <c r="U492"/>
      <c r="AP492" s="9"/>
      <c r="AQ492" s="9"/>
      <c r="AR492" s="76"/>
      <c r="AS492" s="76"/>
    </row>
    <row r="493" spans="1:45">
      <c r="A493" s="3">
        <v>23</v>
      </c>
      <c r="B493" s="4" t="s">
        <v>42</v>
      </c>
      <c r="C493" s="4" t="s">
        <v>32</v>
      </c>
      <c r="D493" s="65">
        <v>40094</v>
      </c>
      <c r="E493" s="21">
        <v>20.399999999999999</v>
      </c>
      <c r="F493" s="22">
        <v>11720</v>
      </c>
      <c r="G493" s="23">
        <v>8.83</v>
      </c>
      <c r="H493" s="22">
        <v>98</v>
      </c>
      <c r="I493" s="22">
        <v>66</v>
      </c>
      <c r="J493" s="23">
        <v>7.2</v>
      </c>
      <c r="K493" s="23">
        <v>76.666666666665634</v>
      </c>
      <c r="L493" s="23">
        <v>1.0624</v>
      </c>
      <c r="M493" s="23">
        <v>5.04</v>
      </c>
      <c r="N493" s="21">
        <v>16.366800000000001</v>
      </c>
      <c r="O493" s="21">
        <v>3.1255000000000002</v>
      </c>
      <c r="P493" s="22">
        <f t="shared" si="13"/>
        <v>3.8675198412698415</v>
      </c>
      <c r="Q493" s="22">
        <v>14</v>
      </c>
      <c r="R493" s="6">
        <v>10</v>
      </c>
      <c r="S493" s="6" t="s">
        <v>22</v>
      </c>
      <c r="T493" s="6">
        <v>2009</v>
      </c>
      <c r="U493"/>
      <c r="AP493" s="9"/>
      <c r="AQ493" s="9"/>
      <c r="AR493" s="76"/>
      <c r="AS493" s="76"/>
    </row>
    <row r="494" spans="1:45">
      <c r="A494" s="3">
        <v>24</v>
      </c>
      <c r="B494" s="4" t="s">
        <v>49</v>
      </c>
      <c r="C494" s="4" t="s">
        <v>21</v>
      </c>
      <c r="D494" s="65">
        <v>40094</v>
      </c>
      <c r="E494" s="21">
        <v>22</v>
      </c>
      <c r="F494" s="22">
        <v>1716</v>
      </c>
      <c r="G494" s="23">
        <v>7.78</v>
      </c>
      <c r="H494" s="22">
        <v>88</v>
      </c>
      <c r="I494" s="22">
        <v>233</v>
      </c>
      <c r="J494" s="23">
        <v>8.09</v>
      </c>
      <c r="K494" s="23">
        <v>3.2000000000005357</v>
      </c>
      <c r="L494" s="23">
        <v>7.4400000000000008E-2</v>
      </c>
      <c r="M494" s="23">
        <v>2.79</v>
      </c>
      <c r="N494" s="21">
        <v>23.482800000000001</v>
      </c>
      <c r="O494" s="21">
        <v>2.0615000000000001</v>
      </c>
      <c r="P494" s="22">
        <f t="shared" si="13"/>
        <v>9.1556630824372753</v>
      </c>
      <c r="Q494" s="22">
        <v>120</v>
      </c>
      <c r="R494" s="6">
        <v>10</v>
      </c>
      <c r="S494" s="6" t="s">
        <v>22</v>
      </c>
      <c r="T494" s="6">
        <v>2009</v>
      </c>
      <c r="U494"/>
      <c r="AP494" s="9"/>
      <c r="AQ494" s="9"/>
      <c r="AR494" s="76"/>
      <c r="AS494" s="76"/>
    </row>
    <row r="495" spans="1:45">
      <c r="A495" s="3">
        <v>1</v>
      </c>
      <c r="B495" s="4" t="s">
        <v>20</v>
      </c>
      <c r="C495" s="4" t="s">
        <v>21</v>
      </c>
      <c r="D495" s="65">
        <v>40208</v>
      </c>
      <c r="E495" s="21">
        <v>6.5</v>
      </c>
      <c r="F495" s="22">
        <v>422</v>
      </c>
      <c r="G495" s="23">
        <v>11.01</v>
      </c>
      <c r="H495" s="22">
        <v>89.5</v>
      </c>
      <c r="I495" s="22">
        <v>133</v>
      </c>
      <c r="J495" s="23">
        <v>7.02</v>
      </c>
      <c r="K495" s="21">
        <v>6.1666666666663579</v>
      </c>
      <c r="L495" s="23">
        <v>0.22269999999999998</v>
      </c>
      <c r="M495" s="23">
        <v>0.39200000000000002</v>
      </c>
      <c r="N495" s="21">
        <v>6.9159999999999995</v>
      </c>
      <c r="O495" s="21">
        <v>0.33400000000000002</v>
      </c>
      <c r="P495" s="22">
        <f t="shared" si="13"/>
        <v>18.494897959183671</v>
      </c>
      <c r="Q495" s="22">
        <v>120</v>
      </c>
      <c r="R495" s="6">
        <v>1</v>
      </c>
      <c r="S495" s="6" t="s">
        <v>46</v>
      </c>
      <c r="T495" s="6">
        <v>2010</v>
      </c>
      <c r="U495"/>
      <c r="AP495" s="9"/>
      <c r="AQ495" s="9"/>
      <c r="AR495" s="76"/>
      <c r="AS495" s="76"/>
    </row>
    <row r="496" spans="1:45">
      <c r="A496" s="3">
        <v>2</v>
      </c>
      <c r="B496" s="4" t="s">
        <v>23</v>
      </c>
      <c r="C496" s="4" t="s">
        <v>21</v>
      </c>
      <c r="D496" s="65">
        <v>40208</v>
      </c>
      <c r="E496" s="21">
        <v>6</v>
      </c>
      <c r="F496" s="22">
        <v>451</v>
      </c>
      <c r="G496" s="23">
        <v>10.66</v>
      </c>
      <c r="H496" s="22">
        <v>85.5</v>
      </c>
      <c r="I496" s="22">
        <v>266</v>
      </c>
      <c r="J496" s="23">
        <v>7.16</v>
      </c>
      <c r="K496" s="21">
        <v>3.6666666666670031</v>
      </c>
      <c r="L496" s="23">
        <v>0.21589999999999998</v>
      </c>
      <c r="M496" s="23">
        <v>0.29400000000000004</v>
      </c>
      <c r="N496" s="21">
        <v>2.2799999999999998</v>
      </c>
      <c r="O496" s="21">
        <v>0</v>
      </c>
      <c r="P496" s="22">
        <f t="shared" si="13"/>
        <v>7.7551020408163245</v>
      </c>
      <c r="Q496" s="22">
        <v>120</v>
      </c>
      <c r="R496" s="6">
        <v>1</v>
      </c>
      <c r="S496" s="6" t="s">
        <v>46</v>
      </c>
      <c r="T496" s="6">
        <v>2010</v>
      </c>
      <c r="U496"/>
      <c r="AP496" s="9"/>
      <c r="AQ496" s="9"/>
      <c r="AR496" s="76"/>
      <c r="AS496" s="76"/>
    </row>
    <row r="497" spans="1:45">
      <c r="A497" s="3">
        <v>3</v>
      </c>
      <c r="B497" s="4" t="s">
        <v>24</v>
      </c>
      <c r="C497" s="4" t="s">
        <v>21</v>
      </c>
      <c r="D497" s="65">
        <v>40208</v>
      </c>
      <c r="E497" s="21">
        <v>7.1</v>
      </c>
      <c r="F497" s="22">
        <v>326</v>
      </c>
      <c r="G497" s="23">
        <v>8.8000000000000007</v>
      </c>
      <c r="H497" s="22">
        <v>72.3</v>
      </c>
      <c r="I497" s="22">
        <v>100</v>
      </c>
      <c r="J497" s="23">
        <v>6.96</v>
      </c>
      <c r="K497" s="21">
        <v>16.750000000000931</v>
      </c>
      <c r="L497" s="23">
        <v>0.53039999999999998</v>
      </c>
      <c r="M497" s="23">
        <v>0.83300000000000007</v>
      </c>
      <c r="N497" s="21">
        <v>14.288</v>
      </c>
      <c r="O497" s="21">
        <v>0.16700000000000001</v>
      </c>
      <c r="P497" s="22">
        <f t="shared" si="13"/>
        <v>17.352941176470587</v>
      </c>
      <c r="Q497" s="22">
        <v>35</v>
      </c>
      <c r="R497" s="6">
        <v>1</v>
      </c>
      <c r="S497" s="6" t="s">
        <v>46</v>
      </c>
      <c r="T497" s="6">
        <v>2010</v>
      </c>
      <c r="U497"/>
      <c r="AP497" s="9"/>
      <c r="AQ497" s="9"/>
      <c r="AR497" s="76"/>
      <c r="AS497" s="76"/>
    </row>
    <row r="498" spans="1:45">
      <c r="A498" s="3">
        <v>4</v>
      </c>
      <c r="B498" s="4" t="s">
        <v>25</v>
      </c>
      <c r="C498" s="4" t="s">
        <v>26</v>
      </c>
      <c r="D498" s="65">
        <v>40208</v>
      </c>
      <c r="E498" s="21">
        <v>7.2</v>
      </c>
      <c r="F498" s="22">
        <v>271</v>
      </c>
      <c r="G498" s="23">
        <v>10.7</v>
      </c>
      <c r="H498" s="22">
        <v>88.6</v>
      </c>
      <c r="I498" s="22">
        <v>66</v>
      </c>
      <c r="J498" s="23">
        <v>7.12</v>
      </c>
      <c r="K498" s="21">
        <v>6.6666666666659324</v>
      </c>
      <c r="L498" s="23">
        <v>0.30940000000000001</v>
      </c>
      <c r="M498" s="23">
        <v>0.39200000000000002</v>
      </c>
      <c r="N498" s="21">
        <v>11.475999999999999</v>
      </c>
      <c r="O498" s="21">
        <v>0.16700000000000001</v>
      </c>
      <c r="P498" s="22">
        <f t="shared" si="13"/>
        <v>29.701530612244895</v>
      </c>
      <c r="Q498" s="22">
        <v>75</v>
      </c>
      <c r="R498" s="6">
        <v>1</v>
      </c>
      <c r="S498" s="6" t="s">
        <v>46</v>
      </c>
      <c r="T498" s="6">
        <v>2010</v>
      </c>
      <c r="U498"/>
      <c r="AP498" s="9"/>
      <c r="AQ498" s="9"/>
      <c r="AR498" s="76"/>
      <c r="AS498" s="76"/>
    </row>
    <row r="499" spans="1:45">
      <c r="A499" s="3">
        <v>5</v>
      </c>
      <c r="B499" s="4" t="s">
        <v>27</v>
      </c>
      <c r="C499" s="4" t="s">
        <v>26</v>
      </c>
      <c r="D499" s="65">
        <v>40208</v>
      </c>
      <c r="E499" s="21">
        <v>6.5</v>
      </c>
      <c r="F499" s="22">
        <v>271</v>
      </c>
      <c r="G499" s="23">
        <v>11.39</v>
      </c>
      <c r="H499" s="22">
        <v>92.6</v>
      </c>
      <c r="I499" s="22">
        <v>0</v>
      </c>
      <c r="J499" s="23">
        <v>7.12</v>
      </c>
      <c r="K499" s="21">
        <v>16.749999999999819</v>
      </c>
      <c r="L499" s="23">
        <v>0.33149999999999996</v>
      </c>
      <c r="M499" s="23">
        <v>0.53900000000000003</v>
      </c>
      <c r="N499" s="21">
        <v>8.8919999999999995</v>
      </c>
      <c r="O499" s="21">
        <v>1.3360000000000001</v>
      </c>
      <c r="P499" s="22">
        <f t="shared" si="13"/>
        <v>18.975881261595546</v>
      </c>
      <c r="Q499" s="22">
        <v>29</v>
      </c>
      <c r="R499" s="6">
        <v>1</v>
      </c>
      <c r="S499" s="6" t="s">
        <v>46</v>
      </c>
      <c r="T499" s="6">
        <v>2010</v>
      </c>
      <c r="U499"/>
      <c r="AP499" s="9"/>
      <c r="AQ499" s="9"/>
      <c r="AR499" s="76"/>
      <c r="AS499" s="76"/>
    </row>
    <row r="500" spans="1:45">
      <c r="A500" s="3">
        <v>6</v>
      </c>
      <c r="B500" s="4" t="s">
        <v>28</v>
      </c>
      <c r="C500" s="4" t="s">
        <v>21</v>
      </c>
      <c r="D500" s="65">
        <v>40208</v>
      </c>
      <c r="E500" s="21">
        <v>7.2</v>
      </c>
      <c r="F500" s="22">
        <v>490</v>
      </c>
      <c r="G500" s="23">
        <v>10.5</v>
      </c>
      <c r="H500" s="22">
        <v>86.6</v>
      </c>
      <c r="I500" s="22">
        <v>33</v>
      </c>
      <c r="J500" s="23">
        <v>7.26</v>
      </c>
      <c r="K500" s="21">
        <v>2.666666666666373</v>
      </c>
      <c r="L500" s="23">
        <v>0.30004999999999998</v>
      </c>
      <c r="M500" s="23">
        <v>0.53900000000000003</v>
      </c>
      <c r="N500" s="21">
        <v>38.911999999999999</v>
      </c>
      <c r="O500" s="21">
        <v>0</v>
      </c>
      <c r="P500" s="22">
        <f t="shared" si="13"/>
        <v>72.192949907235615</v>
      </c>
      <c r="Q500" s="22">
        <v>120</v>
      </c>
      <c r="R500" s="6">
        <v>1</v>
      </c>
      <c r="S500" s="6" t="s">
        <v>46</v>
      </c>
      <c r="T500" s="6">
        <v>2010</v>
      </c>
      <c r="U500"/>
      <c r="AP500" s="9"/>
      <c r="AQ500" s="9"/>
      <c r="AR500" s="76"/>
      <c r="AS500" s="76"/>
    </row>
    <row r="501" spans="1:45">
      <c r="A501" s="3">
        <v>7</v>
      </c>
      <c r="B501" s="4" t="s">
        <v>29</v>
      </c>
      <c r="C501" s="4" t="s">
        <v>21</v>
      </c>
      <c r="D501" s="65">
        <v>40208</v>
      </c>
      <c r="E501" s="21">
        <v>8.6</v>
      </c>
      <c r="F501" s="22">
        <v>1245</v>
      </c>
      <c r="G501" s="23">
        <v>5.74</v>
      </c>
      <c r="H501" s="22">
        <v>49.3</v>
      </c>
      <c r="I501" s="22">
        <v>0</v>
      </c>
      <c r="J501" s="23">
        <v>6.98</v>
      </c>
      <c r="K501" s="21">
        <v>6.8000000000001393</v>
      </c>
      <c r="L501" s="23">
        <v>0.28355999999999998</v>
      </c>
      <c r="M501" s="23">
        <v>0.29400000000000004</v>
      </c>
      <c r="N501" s="21">
        <v>51.68</v>
      </c>
      <c r="O501" s="21">
        <v>0</v>
      </c>
      <c r="P501" s="22">
        <f t="shared" si="13"/>
        <v>175.78231292517003</v>
      </c>
      <c r="Q501" s="22">
        <v>56</v>
      </c>
      <c r="R501" s="6">
        <v>1</v>
      </c>
      <c r="S501" s="6" t="s">
        <v>46</v>
      </c>
      <c r="T501" s="6">
        <v>2010</v>
      </c>
      <c r="U501"/>
      <c r="AP501" s="9"/>
      <c r="AQ501" s="9"/>
      <c r="AR501" s="76"/>
      <c r="AS501" s="76"/>
    </row>
    <row r="502" spans="1:45">
      <c r="A502" s="3">
        <v>8</v>
      </c>
      <c r="B502" s="4" t="s">
        <v>30</v>
      </c>
      <c r="C502" s="4" t="s">
        <v>26</v>
      </c>
      <c r="D502" s="65">
        <v>40208</v>
      </c>
      <c r="E502" s="21">
        <v>9</v>
      </c>
      <c r="F502" s="22">
        <v>241</v>
      </c>
      <c r="G502" s="23">
        <v>12.48</v>
      </c>
      <c r="H502" s="22">
        <v>107.8</v>
      </c>
      <c r="I502" s="22">
        <v>0</v>
      </c>
      <c r="J502" s="23">
        <v>7.4</v>
      </c>
      <c r="K502" s="21">
        <v>5.4545454545461993</v>
      </c>
      <c r="L502" s="23">
        <v>0.54709090909090896</v>
      </c>
      <c r="M502" s="23">
        <v>0.53900000000000003</v>
      </c>
      <c r="N502" s="21">
        <v>28.727999999999998</v>
      </c>
      <c r="O502" s="21">
        <v>0.501</v>
      </c>
      <c r="P502" s="22">
        <f t="shared" si="13"/>
        <v>54.228200371057511</v>
      </c>
      <c r="Q502" s="22">
        <v>60</v>
      </c>
      <c r="R502" s="6">
        <v>1</v>
      </c>
      <c r="S502" s="6" t="s">
        <v>46</v>
      </c>
      <c r="T502" s="6">
        <v>2010</v>
      </c>
      <c r="U502"/>
      <c r="AP502" s="9"/>
      <c r="AQ502" s="9"/>
      <c r="AR502" s="76"/>
      <c r="AS502" s="76"/>
    </row>
    <row r="503" spans="1:45">
      <c r="A503" s="3">
        <v>9</v>
      </c>
      <c r="B503" s="4" t="s">
        <v>31</v>
      </c>
      <c r="C503" s="4" t="s">
        <v>32</v>
      </c>
      <c r="D503" s="65">
        <v>40208</v>
      </c>
      <c r="E503" s="21">
        <v>10</v>
      </c>
      <c r="F503" s="22">
        <v>1024</v>
      </c>
      <c r="G503" s="23">
        <v>13.01</v>
      </c>
      <c r="H503" s="22">
        <v>115.3</v>
      </c>
      <c r="I503" s="22">
        <v>0</v>
      </c>
      <c r="J503" s="23">
        <v>7.17</v>
      </c>
      <c r="K503" s="21">
        <v>33.749999999999062</v>
      </c>
      <c r="L503" s="23">
        <v>1.23675</v>
      </c>
      <c r="M503" s="23">
        <v>3.234</v>
      </c>
      <c r="N503" s="21">
        <v>11.932</v>
      </c>
      <c r="O503" s="21">
        <v>6.0120000000000005</v>
      </c>
      <c r="P503" s="22">
        <f t="shared" si="13"/>
        <v>5.5485466914038355</v>
      </c>
      <c r="Q503" s="22">
        <v>18</v>
      </c>
      <c r="R503" s="6">
        <v>1</v>
      </c>
      <c r="S503" s="6" t="s">
        <v>46</v>
      </c>
      <c r="T503" s="6">
        <v>2010</v>
      </c>
      <c r="U503"/>
      <c r="AP503" s="9"/>
      <c r="AQ503" s="9"/>
      <c r="AR503" s="76"/>
      <c r="AS503" s="76"/>
    </row>
    <row r="504" spans="1:45">
      <c r="A504" s="3">
        <v>10</v>
      </c>
      <c r="B504" s="4" t="s">
        <v>33</v>
      </c>
      <c r="C504" s="4" t="s">
        <v>32</v>
      </c>
      <c r="D504" s="65">
        <v>40208</v>
      </c>
      <c r="E504" s="21">
        <v>7.9</v>
      </c>
      <c r="F504" s="22">
        <v>873</v>
      </c>
      <c r="G504" s="23">
        <v>12.09</v>
      </c>
      <c r="H504" s="22">
        <v>101.7</v>
      </c>
      <c r="I504" s="22">
        <v>100</v>
      </c>
      <c r="J504" s="23">
        <v>7.35</v>
      </c>
      <c r="K504" s="21">
        <v>24.799999999999045</v>
      </c>
      <c r="L504" s="23">
        <v>0.80375999999999992</v>
      </c>
      <c r="M504" s="23">
        <v>0.93100000000000005</v>
      </c>
      <c r="N504" s="21">
        <v>6.6879999999999997</v>
      </c>
      <c r="O504" s="21">
        <v>0.33400000000000002</v>
      </c>
      <c r="P504" s="22">
        <f t="shared" si="13"/>
        <v>7.5424274973147138</v>
      </c>
      <c r="Q504" s="22">
        <v>24</v>
      </c>
      <c r="R504" s="6">
        <v>1</v>
      </c>
      <c r="S504" s="6" t="s">
        <v>46</v>
      </c>
      <c r="T504" s="6">
        <v>2010</v>
      </c>
      <c r="U504"/>
      <c r="AP504" s="9"/>
      <c r="AQ504" s="9"/>
      <c r="AR504" s="76"/>
      <c r="AS504" s="76"/>
    </row>
    <row r="505" spans="1:45">
      <c r="A505" s="3">
        <v>11</v>
      </c>
      <c r="B505" s="4" t="s">
        <v>34</v>
      </c>
      <c r="C505" s="4" t="s">
        <v>26</v>
      </c>
      <c r="D505" s="65">
        <v>40208</v>
      </c>
      <c r="E505" s="21">
        <v>6.9</v>
      </c>
      <c r="F505" s="22">
        <v>212</v>
      </c>
      <c r="G505" s="23">
        <v>10.61</v>
      </c>
      <c r="H505" s="22">
        <v>87.2</v>
      </c>
      <c r="I505" s="22">
        <v>66</v>
      </c>
      <c r="J505" s="23">
        <v>7.14</v>
      </c>
      <c r="K505" s="21">
        <v>3.71428571428594</v>
      </c>
      <c r="L505" s="23">
        <v>0.20982857142857142</v>
      </c>
      <c r="M505" s="23">
        <v>0.34300000000000003</v>
      </c>
      <c r="N505" s="21">
        <v>4.18</v>
      </c>
      <c r="O505" s="21">
        <v>0.83500000000000008</v>
      </c>
      <c r="P505" s="22">
        <f t="shared" si="13"/>
        <v>14.620991253644313</v>
      </c>
      <c r="Q505" s="22">
        <v>120</v>
      </c>
      <c r="R505" s="6">
        <v>1</v>
      </c>
      <c r="S505" s="6" t="s">
        <v>46</v>
      </c>
      <c r="T505" s="6">
        <v>2010</v>
      </c>
      <c r="U505"/>
      <c r="AP505" s="9"/>
      <c r="AQ505" s="9"/>
      <c r="AR505" s="76"/>
      <c r="AS505" s="76"/>
    </row>
    <row r="506" spans="1:45">
      <c r="A506" s="3">
        <v>12</v>
      </c>
      <c r="B506" s="4" t="s">
        <v>35</v>
      </c>
      <c r="C506" s="4" t="s">
        <v>26</v>
      </c>
      <c r="D506" s="65">
        <v>40208</v>
      </c>
      <c r="E506" s="21">
        <v>6.6</v>
      </c>
      <c r="F506" s="22">
        <v>200</v>
      </c>
      <c r="G506" s="23">
        <v>13.5</v>
      </c>
      <c r="H506" s="22">
        <v>109.9</v>
      </c>
      <c r="I506" s="22">
        <v>0</v>
      </c>
      <c r="J506" s="23">
        <v>7.46</v>
      </c>
      <c r="K506" s="21">
        <v>3.0666666666666251</v>
      </c>
      <c r="L506" s="23">
        <v>0.24071999999999996</v>
      </c>
      <c r="M506" s="23">
        <v>0.29400000000000004</v>
      </c>
      <c r="N506" s="21">
        <v>1.9</v>
      </c>
      <c r="O506" s="21">
        <v>0.501</v>
      </c>
      <c r="P506" s="22">
        <f t="shared" si="13"/>
        <v>8.1666666666666643</v>
      </c>
      <c r="Q506" s="22">
        <v>120</v>
      </c>
      <c r="R506" s="6">
        <v>1</v>
      </c>
      <c r="S506" s="6" t="s">
        <v>46</v>
      </c>
      <c r="T506" s="6">
        <v>2010</v>
      </c>
      <c r="U506"/>
      <c r="AP506" s="9"/>
      <c r="AQ506" s="9"/>
      <c r="AR506" s="76"/>
      <c r="AS506" s="76"/>
    </row>
    <row r="507" spans="1:45">
      <c r="A507" s="3">
        <v>13</v>
      </c>
      <c r="B507" s="4" t="s">
        <v>36</v>
      </c>
      <c r="C507" s="4" t="s">
        <v>32</v>
      </c>
      <c r="D507" s="65">
        <v>40208</v>
      </c>
      <c r="E507" s="21">
        <v>9.6999999999999993</v>
      </c>
      <c r="F507" s="22">
        <v>1001</v>
      </c>
      <c r="G507" s="23">
        <v>16.170000000000002</v>
      </c>
      <c r="H507" s="22">
        <v>142</v>
      </c>
      <c r="I507" s="22">
        <v>200</v>
      </c>
      <c r="J507" s="23">
        <v>8.33</v>
      </c>
      <c r="K507" s="21">
        <v>11.499999999999844</v>
      </c>
      <c r="L507" s="23">
        <v>0.7598999999999998</v>
      </c>
      <c r="M507" s="23">
        <v>1.274</v>
      </c>
      <c r="N507" s="21">
        <v>1.216</v>
      </c>
      <c r="O507" s="21">
        <v>0.33400000000000002</v>
      </c>
      <c r="P507" s="22">
        <f t="shared" si="13"/>
        <v>1.2166405023547882</v>
      </c>
      <c r="Q507" s="22">
        <v>42</v>
      </c>
      <c r="R507" s="6">
        <v>1</v>
      </c>
      <c r="S507" s="6" t="s">
        <v>46</v>
      </c>
      <c r="T507" s="6">
        <v>2010</v>
      </c>
      <c r="U507"/>
      <c r="AP507" s="9"/>
      <c r="AQ507" s="9"/>
      <c r="AR507" s="76"/>
      <c r="AS507" s="76"/>
    </row>
    <row r="508" spans="1:45">
      <c r="A508" s="3">
        <v>14</v>
      </c>
      <c r="B508" s="4" t="s">
        <v>37</v>
      </c>
      <c r="C508" s="4" t="s">
        <v>32</v>
      </c>
      <c r="D508" s="65">
        <v>40208</v>
      </c>
      <c r="E508" s="21">
        <v>10.3</v>
      </c>
      <c r="F508" s="22">
        <v>633</v>
      </c>
      <c r="G508" s="23">
        <v>13.46</v>
      </c>
      <c r="H508" s="22">
        <v>121</v>
      </c>
      <c r="I508" s="22">
        <v>33</v>
      </c>
      <c r="J508" s="23">
        <v>7.73</v>
      </c>
      <c r="K508" s="21">
        <v>11.749999999999261</v>
      </c>
      <c r="L508" s="23">
        <v>0.67830000000000001</v>
      </c>
      <c r="M508" s="23">
        <v>2.4500000000000002</v>
      </c>
      <c r="N508" s="21">
        <v>25.535999999999998</v>
      </c>
      <c r="O508" s="21">
        <v>0.501</v>
      </c>
      <c r="P508" s="22">
        <f t="shared" si="13"/>
        <v>10.627346938775508</v>
      </c>
      <c r="Q508" s="22">
        <v>42</v>
      </c>
      <c r="R508" s="6">
        <v>1</v>
      </c>
      <c r="S508" s="6" t="s">
        <v>46</v>
      </c>
      <c r="T508" s="6">
        <v>2010</v>
      </c>
      <c r="U508"/>
      <c r="AP508" s="9"/>
      <c r="AQ508" s="9"/>
      <c r="AR508" s="76"/>
      <c r="AS508" s="76"/>
    </row>
    <row r="509" spans="1:45">
      <c r="A509" s="3">
        <v>15</v>
      </c>
      <c r="B509" s="4" t="s">
        <v>38</v>
      </c>
      <c r="C509" s="4" t="s">
        <v>21</v>
      </c>
      <c r="D509" s="65">
        <v>40208</v>
      </c>
      <c r="E509" s="21">
        <v>7.2</v>
      </c>
      <c r="F509" s="22">
        <v>700</v>
      </c>
      <c r="G509" s="23">
        <v>10.97</v>
      </c>
      <c r="H509" s="22">
        <v>91</v>
      </c>
      <c r="I509" s="22">
        <v>133</v>
      </c>
      <c r="J509" s="23">
        <v>7.38</v>
      </c>
      <c r="K509" s="21">
        <v>1.8333333333335016</v>
      </c>
      <c r="L509" s="23">
        <v>0.26519999999999999</v>
      </c>
      <c r="M509" s="23">
        <v>0.88200000000000001</v>
      </c>
      <c r="N509" s="21">
        <v>44.839999999999996</v>
      </c>
      <c r="O509" s="21">
        <v>0.16700000000000001</v>
      </c>
      <c r="P509" s="22">
        <f t="shared" si="13"/>
        <v>51.028344671201815</v>
      </c>
      <c r="Q509" s="22">
        <v>120</v>
      </c>
      <c r="R509" s="6">
        <v>1</v>
      </c>
      <c r="S509" s="6" t="s">
        <v>46</v>
      </c>
      <c r="T509" s="6">
        <v>2010</v>
      </c>
      <c r="U509"/>
      <c r="AP509" s="9"/>
      <c r="AQ509" s="9"/>
      <c r="AR509" s="76"/>
      <c r="AS509" s="76"/>
    </row>
    <row r="510" spans="1:45">
      <c r="A510" s="3">
        <v>16</v>
      </c>
      <c r="B510" s="4" t="s">
        <v>39</v>
      </c>
      <c r="C510" s="4" t="s">
        <v>26</v>
      </c>
      <c r="D510" s="65">
        <v>40208</v>
      </c>
      <c r="E510" s="21">
        <v>7.1</v>
      </c>
      <c r="F510" s="22">
        <v>426</v>
      </c>
      <c r="G510" s="23">
        <v>11.46</v>
      </c>
      <c r="H510" s="22">
        <v>95</v>
      </c>
      <c r="I510" s="22">
        <v>66</v>
      </c>
      <c r="J510" s="23">
        <v>7.34</v>
      </c>
      <c r="K510" s="21">
        <v>17.999999999999499</v>
      </c>
      <c r="L510" s="23">
        <v>0.89759999999999995</v>
      </c>
      <c r="M510" s="23">
        <v>2.1560000000000001</v>
      </c>
      <c r="N510" s="21">
        <v>20.748000000000001</v>
      </c>
      <c r="O510" s="21">
        <v>0.66800000000000004</v>
      </c>
      <c r="P510" s="22">
        <f t="shared" si="13"/>
        <v>9.9332096474953619</v>
      </c>
      <c r="Q510" s="22">
        <v>24</v>
      </c>
      <c r="R510" s="6">
        <v>1</v>
      </c>
      <c r="S510" s="6" t="s">
        <v>46</v>
      </c>
      <c r="T510" s="6">
        <v>2010</v>
      </c>
      <c r="U510"/>
      <c r="AP510" s="9"/>
      <c r="AQ510" s="9"/>
      <c r="AR510" s="76"/>
      <c r="AS510" s="76"/>
    </row>
    <row r="511" spans="1:45">
      <c r="A511" s="3">
        <v>17</v>
      </c>
      <c r="B511" s="4" t="s">
        <v>40</v>
      </c>
      <c r="C511" s="4" t="s">
        <v>26</v>
      </c>
      <c r="D511" s="65">
        <v>40208</v>
      </c>
      <c r="E511" s="21">
        <v>8.1</v>
      </c>
      <c r="F511" s="22">
        <v>321</v>
      </c>
      <c r="G511" s="23">
        <v>10.83</v>
      </c>
      <c r="H511" s="22">
        <v>91</v>
      </c>
      <c r="I511" s="22">
        <v>100</v>
      </c>
      <c r="J511" s="23">
        <v>7.31</v>
      </c>
      <c r="K511" s="21">
        <v>9.687499999999627</v>
      </c>
      <c r="L511" s="23">
        <v>0.60562499999999997</v>
      </c>
      <c r="M511" s="23">
        <v>0.98</v>
      </c>
      <c r="N511" s="21">
        <v>11.475999999999999</v>
      </c>
      <c r="O511" s="21">
        <v>0.83500000000000008</v>
      </c>
      <c r="P511" s="22">
        <f t="shared" si="13"/>
        <v>12.562244897959184</v>
      </c>
      <c r="Q511" s="22">
        <v>42</v>
      </c>
      <c r="R511" s="6">
        <v>1</v>
      </c>
      <c r="S511" s="6" t="s">
        <v>46</v>
      </c>
      <c r="T511" s="6">
        <v>2010</v>
      </c>
      <c r="U511"/>
      <c r="AP511" s="9"/>
      <c r="AQ511" s="9"/>
      <c r="AR511" s="76"/>
      <c r="AS511" s="76"/>
    </row>
    <row r="512" spans="1:45">
      <c r="A512" s="3">
        <v>18</v>
      </c>
      <c r="B512" s="4" t="s">
        <v>41</v>
      </c>
      <c r="C512" s="4" t="s">
        <v>21</v>
      </c>
      <c r="D512" s="65">
        <v>40208</v>
      </c>
      <c r="E512" s="21">
        <v>7.7</v>
      </c>
      <c r="F512" s="22">
        <v>549</v>
      </c>
      <c r="G512" s="23">
        <v>11.29</v>
      </c>
      <c r="H512" s="22">
        <v>94</v>
      </c>
      <c r="I512" s="22">
        <v>33</v>
      </c>
      <c r="J512" s="23">
        <v>7.36</v>
      </c>
      <c r="K512" s="21">
        <v>11.777777777777962</v>
      </c>
      <c r="L512" s="23">
        <v>0.47373333333333328</v>
      </c>
      <c r="M512" s="23">
        <v>1.8130000000000002</v>
      </c>
      <c r="N512" s="21">
        <v>22.268000000000001</v>
      </c>
      <c r="O512" s="21">
        <v>0.33400000000000002</v>
      </c>
      <c r="P512" s="22">
        <f t="shared" si="13"/>
        <v>12.466629895201322</v>
      </c>
      <c r="Q512" s="22">
        <v>36</v>
      </c>
      <c r="R512" s="6">
        <v>1</v>
      </c>
      <c r="S512" s="6" t="s">
        <v>46</v>
      </c>
      <c r="T512" s="6">
        <v>2010</v>
      </c>
      <c r="U512"/>
      <c r="AP512" s="9"/>
      <c r="AQ512" s="9"/>
      <c r="AR512" s="76"/>
      <c r="AS512" s="76"/>
    </row>
    <row r="513" spans="1:45">
      <c r="A513" s="3">
        <v>19</v>
      </c>
      <c r="B513" s="4" t="s">
        <v>42</v>
      </c>
      <c r="C513" s="4" t="s">
        <v>32</v>
      </c>
      <c r="D513" s="65">
        <v>40208</v>
      </c>
      <c r="E513" s="21">
        <v>10</v>
      </c>
      <c r="F513" s="22">
        <v>446</v>
      </c>
      <c r="G513" s="23">
        <v>13.8</v>
      </c>
      <c r="H513" s="22">
        <v>122</v>
      </c>
      <c r="I513" s="22">
        <v>0</v>
      </c>
      <c r="J513" s="23">
        <v>7.7</v>
      </c>
      <c r="K513" s="21">
        <v>15.99999999999824</v>
      </c>
      <c r="L513" s="23">
        <v>0.73731428571428559</v>
      </c>
      <c r="M513" s="23">
        <v>1.5190000000000001</v>
      </c>
      <c r="N513" s="21">
        <v>6.3079999999999998</v>
      </c>
      <c r="O513" s="21">
        <v>0.66800000000000004</v>
      </c>
      <c r="P513" s="22">
        <f t="shared" si="13"/>
        <v>4.5924950625411451</v>
      </c>
      <c r="Q513" s="22">
        <v>44</v>
      </c>
      <c r="R513" s="6">
        <v>1</v>
      </c>
      <c r="S513" s="6" t="s">
        <v>46</v>
      </c>
      <c r="T513" s="6">
        <v>2010</v>
      </c>
      <c r="U513"/>
      <c r="AP513" s="9"/>
      <c r="AQ513" s="9"/>
      <c r="AR513" s="76"/>
      <c r="AS513" s="76"/>
    </row>
    <row r="514" spans="1:45">
      <c r="A514" s="3">
        <v>20</v>
      </c>
      <c r="B514" s="4" t="s">
        <v>43</v>
      </c>
      <c r="C514" s="4" t="s">
        <v>26</v>
      </c>
      <c r="D514" s="65">
        <v>40208</v>
      </c>
      <c r="E514" s="21">
        <v>8</v>
      </c>
      <c r="F514" s="22">
        <v>272</v>
      </c>
      <c r="G514" s="23">
        <v>12.78</v>
      </c>
      <c r="H514" s="22">
        <v>108</v>
      </c>
      <c r="I514" s="22">
        <v>233</v>
      </c>
      <c r="J514" s="23">
        <v>7.33</v>
      </c>
      <c r="K514" s="21">
        <v>11.086956521738392</v>
      </c>
      <c r="L514" s="23">
        <v>0.63639130434782609</v>
      </c>
      <c r="M514" s="23">
        <v>1.127</v>
      </c>
      <c r="N514" s="21">
        <v>11.475999999999999</v>
      </c>
      <c r="O514" s="21">
        <v>0.501</v>
      </c>
      <c r="P514" s="22">
        <f t="shared" si="13"/>
        <v>10.627329192546583</v>
      </c>
      <c r="Q514" s="22">
        <v>70</v>
      </c>
      <c r="R514" s="6">
        <v>1</v>
      </c>
      <c r="S514" s="6" t="s">
        <v>46</v>
      </c>
      <c r="T514" s="6">
        <v>2010</v>
      </c>
      <c r="U514"/>
      <c r="AP514" s="9"/>
      <c r="AQ514" s="9"/>
      <c r="AR514" s="76"/>
      <c r="AS514" s="76"/>
    </row>
    <row r="515" spans="1:45">
      <c r="A515" s="3">
        <v>21</v>
      </c>
      <c r="B515" s="4" t="s">
        <v>44</v>
      </c>
      <c r="C515" s="4" t="s">
        <v>21</v>
      </c>
      <c r="D515" s="65">
        <v>40208</v>
      </c>
      <c r="E515" s="21">
        <v>8.5</v>
      </c>
      <c r="F515" s="22">
        <v>215</v>
      </c>
      <c r="G515" s="23">
        <v>9.6300000000000008</v>
      </c>
      <c r="H515" s="22">
        <v>82</v>
      </c>
      <c r="I515" s="22">
        <v>33</v>
      </c>
      <c r="J515" s="23">
        <v>6.78</v>
      </c>
      <c r="K515" s="21">
        <v>1.666666666665743</v>
      </c>
      <c r="L515" s="23">
        <v>0.21589999999999998</v>
      </c>
      <c r="M515" s="23">
        <v>0.63700000000000001</v>
      </c>
      <c r="N515" s="21">
        <v>1.5959999999999999</v>
      </c>
      <c r="O515" s="21">
        <v>0</v>
      </c>
      <c r="P515" s="22">
        <f t="shared" si="13"/>
        <v>2.505494505494505</v>
      </c>
      <c r="Q515" s="22">
        <v>120</v>
      </c>
      <c r="R515" s="6">
        <v>1</v>
      </c>
      <c r="S515" s="6" t="s">
        <v>46</v>
      </c>
      <c r="T515" s="6">
        <v>2010</v>
      </c>
      <c r="U515"/>
      <c r="AP515" s="9"/>
      <c r="AQ515" s="9"/>
      <c r="AR515" s="76"/>
      <c r="AS515" s="76"/>
    </row>
    <row r="516" spans="1:45">
      <c r="A516" s="3">
        <v>22</v>
      </c>
      <c r="B516" s="4" t="s">
        <v>45</v>
      </c>
      <c r="C516" s="4" t="s">
        <v>21</v>
      </c>
      <c r="D516" s="65">
        <v>40208</v>
      </c>
      <c r="E516" s="21">
        <v>9</v>
      </c>
      <c r="F516" s="22">
        <v>463</v>
      </c>
      <c r="G516" s="23">
        <v>10.46</v>
      </c>
      <c r="H516" s="22">
        <v>90</v>
      </c>
      <c r="I516" s="22">
        <v>33</v>
      </c>
      <c r="J516" s="23">
        <v>7</v>
      </c>
      <c r="K516" s="21">
        <v>7.6000000000000512</v>
      </c>
      <c r="L516" s="23">
        <v>0.31415999999999999</v>
      </c>
      <c r="M516" s="23">
        <v>0.29400000000000004</v>
      </c>
      <c r="N516" s="21">
        <v>35.795999999999999</v>
      </c>
      <c r="O516" s="21">
        <v>0.16700000000000001</v>
      </c>
      <c r="P516" s="22">
        <f t="shared" si="13"/>
        <v>122.32312925170066</v>
      </c>
      <c r="Q516" s="22">
        <v>120</v>
      </c>
      <c r="R516" s="6">
        <v>1</v>
      </c>
      <c r="S516" s="6" t="s">
        <v>46</v>
      </c>
      <c r="T516" s="6">
        <v>2010</v>
      </c>
      <c r="U516"/>
      <c r="AP516" s="9"/>
      <c r="AQ516" s="9"/>
      <c r="AR516" s="76"/>
      <c r="AS516" s="76"/>
    </row>
    <row r="517" spans="1:45">
      <c r="A517" s="3">
        <v>23</v>
      </c>
      <c r="B517" s="4" t="s">
        <v>42</v>
      </c>
      <c r="C517" s="4" t="s">
        <v>32</v>
      </c>
      <c r="D517" s="65">
        <v>40208</v>
      </c>
      <c r="E517" s="21">
        <v>9.1999999999999993</v>
      </c>
      <c r="F517" s="22">
        <v>542</v>
      </c>
      <c r="G517" s="23">
        <v>14.14</v>
      </c>
      <c r="H517" s="22">
        <v>123</v>
      </c>
      <c r="I517" s="22">
        <v>66</v>
      </c>
      <c r="J517" s="23">
        <v>7.83</v>
      </c>
      <c r="K517" s="21">
        <v>9.7142857142859143</v>
      </c>
      <c r="L517" s="23">
        <v>0.67611428571428578</v>
      </c>
      <c r="M517" s="23">
        <v>1.0290000000000001</v>
      </c>
      <c r="N517" s="21">
        <v>6.992</v>
      </c>
      <c r="O517" s="21">
        <v>0.16700000000000001</v>
      </c>
      <c r="P517" s="22">
        <f t="shared" si="13"/>
        <v>6.9572400388726905</v>
      </c>
      <c r="Q517" s="22">
        <v>39</v>
      </c>
      <c r="R517" s="6">
        <v>1</v>
      </c>
      <c r="S517" s="6" t="s">
        <v>46</v>
      </c>
      <c r="T517" s="6">
        <v>2010</v>
      </c>
      <c r="U517"/>
      <c r="AP517" s="9"/>
      <c r="AQ517" s="9"/>
      <c r="AR517" s="76"/>
      <c r="AS517" s="76"/>
    </row>
    <row r="518" spans="1:45">
      <c r="A518" s="3">
        <v>24</v>
      </c>
      <c r="B518" s="4" t="s">
        <v>49</v>
      </c>
      <c r="C518" s="4" t="s">
        <v>21</v>
      </c>
      <c r="D518" s="65">
        <v>40208</v>
      </c>
      <c r="E518" s="21">
        <v>17.899999999999999</v>
      </c>
      <c r="F518" s="22">
        <v>1526</v>
      </c>
      <c r="G518" s="23">
        <v>9.07</v>
      </c>
      <c r="H518" s="22">
        <v>95</v>
      </c>
      <c r="I518" s="22">
        <v>1156</v>
      </c>
      <c r="J518" s="23">
        <v>7.92</v>
      </c>
      <c r="K518" s="21">
        <v>5.3999999999998494</v>
      </c>
      <c r="L518" s="23">
        <v>0.14382</v>
      </c>
      <c r="M518" s="23">
        <v>5.0470000000000006</v>
      </c>
      <c r="N518" s="21">
        <v>7.9039999999999999</v>
      </c>
      <c r="O518" s="21">
        <v>0.33400000000000002</v>
      </c>
      <c r="P518" s="22">
        <f t="shared" si="13"/>
        <v>1.6322567862096291</v>
      </c>
      <c r="Q518" s="22">
        <v>120</v>
      </c>
      <c r="R518" s="6">
        <v>1</v>
      </c>
      <c r="S518" s="6" t="s">
        <v>46</v>
      </c>
      <c r="T518" s="6">
        <v>2010</v>
      </c>
      <c r="U518"/>
      <c r="AP518" s="9"/>
      <c r="AQ518" s="9"/>
      <c r="AR518" s="76"/>
      <c r="AS518" s="76"/>
    </row>
    <row r="519" spans="1:45">
      <c r="A519" s="3">
        <v>1</v>
      </c>
      <c r="B519" s="4" t="s">
        <v>20</v>
      </c>
      <c r="C519" s="4" t="s">
        <v>21</v>
      </c>
      <c r="D519" s="65">
        <v>40288</v>
      </c>
      <c r="E519" s="21">
        <v>11.7</v>
      </c>
      <c r="F519" s="22">
        <v>469.7</v>
      </c>
      <c r="G519" s="23">
        <v>9.41</v>
      </c>
      <c r="H519" s="22">
        <v>86.2</v>
      </c>
      <c r="I519" s="22">
        <v>100</v>
      </c>
      <c r="J519" s="23">
        <v>7.44</v>
      </c>
      <c r="K519" s="21">
        <v>2.9999999999999867</v>
      </c>
      <c r="L519" s="23">
        <v>2.6369171428571429E-2</v>
      </c>
      <c r="M519" s="23">
        <v>0.5975499999999998</v>
      </c>
      <c r="N519" s="21">
        <v>19.15945</v>
      </c>
      <c r="O519" s="21">
        <v>0</v>
      </c>
      <c r="P519" s="22">
        <f t="shared" ref="P519:P546" si="14">+(N519+O519)/M519</f>
        <v>32.06334197975066</v>
      </c>
      <c r="Q519" s="22">
        <v>120</v>
      </c>
      <c r="R519" s="6">
        <v>4</v>
      </c>
      <c r="S519" s="6" t="s">
        <v>47</v>
      </c>
      <c r="T519" s="6">
        <v>2010</v>
      </c>
      <c r="U519"/>
      <c r="AP519" s="9"/>
      <c r="AQ519" s="9"/>
      <c r="AR519" s="76"/>
      <c r="AS519" s="76"/>
    </row>
    <row r="520" spans="1:45">
      <c r="A520" s="3">
        <v>2</v>
      </c>
      <c r="B520" s="4" t="s">
        <v>23</v>
      </c>
      <c r="C520" s="4" t="s">
        <v>21</v>
      </c>
      <c r="D520" s="65">
        <v>40288</v>
      </c>
      <c r="E520" s="21">
        <v>11.6</v>
      </c>
      <c r="F520" s="22">
        <v>475.1</v>
      </c>
      <c r="G520" s="23">
        <v>8.4</v>
      </c>
      <c r="H520" s="22">
        <v>77.099999999999994</v>
      </c>
      <c r="I520" s="22">
        <v>33</v>
      </c>
      <c r="J520" s="23">
        <v>7.58</v>
      </c>
      <c r="K520" s="21">
        <v>1.5714285714287155</v>
      </c>
      <c r="L520" s="23">
        <v>2.7777485714285715E-2</v>
      </c>
      <c r="M520" s="23">
        <v>0.5975499999999998</v>
      </c>
      <c r="N520" s="21">
        <v>27.480525</v>
      </c>
      <c r="O520" s="21">
        <v>0</v>
      </c>
      <c r="P520" s="22">
        <f t="shared" si="14"/>
        <v>45.988662036649671</v>
      </c>
      <c r="Q520" s="22">
        <v>120</v>
      </c>
      <c r="R520" s="6">
        <v>4</v>
      </c>
      <c r="S520" s="6" t="s">
        <v>47</v>
      </c>
      <c r="T520" s="6">
        <v>2010</v>
      </c>
      <c r="U520"/>
      <c r="AP520" s="9"/>
      <c r="AQ520" s="9"/>
      <c r="AR520" s="76"/>
      <c r="AS520" s="76"/>
    </row>
    <row r="521" spans="1:45">
      <c r="A521" s="3">
        <v>3</v>
      </c>
      <c r="B521" s="4" t="s">
        <v>24</v>
      </c>
      <c r="C521" s="4" t="s">
        <v>21</v>
      </c>
      <c r="D521" s="65">
        <v>40288</v>
      </c>
      <c r="E521" s="21">
        <v>12.7</v>
      </c>
      <c r="F521" s="22">
        <v>686</v>
      </c>
      <c r="G521" s="23">
        <v>6.55</v>
      </c>
      <c r="H521" s="22">
        <v>61.6</v>
      </c>
      <c r="I521" s="22">
        <v>66</v>
      </c>
      <c r="J521" s="23">
        <v>7.54</v>
      </c>
      <c r="K521" s="21">
        <v>2.4285714285721127</v>
      </c>
      <c r="L521" s="23">
        <v>3.341074285714285E-2</v>
      </c>
      <c r="M521" s="23">
        <v>0.74762499999999998</v>
      </c>
      <c r="N521" s="21">
        <v>45.661025000000002</v>
      </c>
      <c r="O521" s="21">
        <v>0</v>
      </c>
      <c r="P521" s="22">
        <f t="shared" si="14"/>
        <v>61.074770105333563</v>
      </c>
      <c r="Q521" s="22">
        <v>120</v>
      </c>
      <c r="R521" s="6">
        <v>4</v>
      </c>
      <c r="S521" s="6" t="s">
        <v>47</v>
      </c>
      <c r="T521" s="6">
        <v>2010</v>
      </c>
      <c r="U521"/>
      <c r="AP521" s="9"/>
      <c r="AQ521" s="9"/>
      <c r="AR521" s="76"/>
      <c r="AS521" s="76"/>
    </row>
    <row r="522" spans="1:45">
      <c r="A522" s="3">
        <v>4</v>
      </c>
      <c r="B522" s="4" t="s">
        <v>25</v>
      </c>
      <c r="C522" s="4" t="s">
        <v>26</v>
      </c>
      <c r="D522" s="65">
        <v>40288</v>
      </c>
      <c r="E522" s="21">
        <v>17.7</v>
      </c>
      <c r="F522" s="22">
        <v>340</v>
      </c>
      <c r="G522" s="23">
        <v>9.4</v>
      </c>
      <c r="H522" s="22">
        <v>98.6</v>
      </c>
      <c r="I522" s="22">
        <v>33</v>
      </c>
      <c r="J522" s="23">
        <v>7.87</v>
      </c>
      <c r="K522" s="21">
        <v>0.60000000000037801</v>
      </c>
      <c r="L522" s="23">
        <v>0.16633142000000001</v>
      </c>
      <c r="M522" s="23">
        <v>0.4474749999999999</v>
      </c>
      <c r="N522" s="21">
        <v>1.9579</v>
      </c>
      <c r="O522" s="21">
        <v>0</v>
      </c>
      <c r="P522" s="22">
        <f t="shared" si="14"/>
        <v>4.3754399687133372</v>
      </c>
      <c r="Q522" s="22">
        <v>120</v>
      </c>
      <c r="R522" s="6">
        <v>4</v>
      </c>
      <c r="S522" s="6" t="s">
        <v>47</v>
      </c>
      <c r="T522" s="6">
        <v>2010</v>
      </c>
      <c r="U522"/>
      <c r="AP522" s="9"/>
      <c r="AQ522" s="9"/>
      <c r="AR522" s="76"/>
      <c r="AS522" s="76"/>
    </row>
    <row r="523" spans="1:45">
      <c r="A523" s="3">
        <v>5</v>
      </c>
      <c r="B523" s="4" t="s">
        <v>27</v>
      </c>
      <c r="C523" s="4" t="s">
        <v>26</v>
      </c>
      <c r="D523" s="65">
        <v>40288</v>
      </c>
      <c r="E523" s="21">
        <v>22.9</v>
      </c>
      <c r="F523" s="22">
        <v>418.1</v>
      </c>
      <c r="G523" s="23">
        <v>9.4700000000000006</v>
      </c>
      <c r="H523" s="22">
        <v>110.3</v>
      </c>
      <c r="I523" s="22">
        <v>0</v>
      </c>
      <c r="J523" s="23">
        <v>7.82</v>
      </c>
      <c r="K523" s="21">
        <v>32.999999999998586</v>
      </c>
      <c r="L523" s="23">
        <v>1.073183</v>
      </c>
      <c r="M523" s="23">
        <v>0.94772500000000015</v>
      </c>
      <c r="N523" s="21">
        <v>2.5872249999999997</v>
      </c>
      <c r="O523" s="21">
        <v>2.4883500000000001</v>
      </c>
      <c r="P523" s="22">
        <f t="shared" si="14"/>
        <v>5.35553562478567</v>
      </c>
      <c r="Q523" s="22">
        <v>18</v>
      </c>
      <c r="R523" s="6">
        <v>4</v>
      </c>
      <c r="S523" s="6" t="s">
        <v>47</v>
      </c>
      <c r="T523" s="6">
        <v>2010</v>
      </c>
      <c r="U523"/>
      <c r="AP523" s="9"/>
      <c r="AQ523" s="9"/>
      <c r="AR523" s="76"/>
      <c r="AS523" s="76"/>
    </row>
    <row r="524" spans="1:45">
      <c r="A524" s="3">
        <v>6</v>
      </c>
      <c r="B524" s="4" t="s">
        <v>28</v>
      </c>
      <c r="C524" s="4" t="s">
        <v>21</v>
      </c>
      <c r="D524" s="65">
        <v>40288</v>
      </c>
      <c r="E524" s="21">
        <v>15.7</v>
      </c>
      <c r="F524" s="22">
        <v>508</v>
      </c>
      <c r="G524" s="23">
        <v>9.59</v>
      </c>
      <c r="H524" s="22">
        <v>96.5</v>
      </c>
      <c r="I524" s="22">
        <v>166</v>
      </c>
      <c r="J524" s="23">
        <v>7.77</v>
      </c>
      <c r="K524" s="21">
        <v>2.1428571428559553</v>
      </c>
      <c r="L524" s="23">
        <v>6.298534285714287E-2</v>
      </c>
      <c r="M524" s="23">
        <v>0.64757500000000001</v>
      </c>
      <c r="N524" s="21">
        <v>18.809825</v>
      </c>
      <c r="O524" s="21">
        <v>0</v>
      </c>
      <c r="P524" s="22">
        <f t="shared" si="14"/>
        <v>29.046558313708836</v>
      </c>
      <c r="Q524" s="22">
        <v>120</v>
      </c>
      <c r="R524" s="6">
        <v>4</v>
      </c>
      <c r="S524" s="6" t="s">
        <v>47</v>
      </c>
      <c r="T524" s="6">
        <v>2010</v>
      </c>
      <c r="U524"/>
      <c r="AP524" s="9"/>
      <c r="AQ524" s="9"/>
      <c r="AR524" s="76"/>
      <c r="AS524" s="76"/>
    </row>
    <row r="525" spans="1:45">
      <c r="A525" s="3">
        <v>7</v>
      </c>
      <c r="B525" s="4" t="s">
        <v>29</v>
      </c>
      <c r="C525" s="4" t="s">
        <v>21</v>
      </c>
      <c r="D525" s="65">
        <v>40288</v>
      </c>
      <c r="E525" s="21">
        <v>16.8</v>
      </c>
      <c r="F525" s="22">
        <v>1290</v>
      </c>
      <c r="G525" s="23">
        <v>4.05</v>
      </c>
      <c r="H525" s="22">
        <v>41.6</v>
      </c>
      <c r="I525" s="22">
        <v>0</v>
      </c>
      <c r="J525" s="23">
        <v>7.3</v>
      </c>
      <c r="K525" s="21">
        <v>5.2000000000003155</v>
      </c>
      <c r="L525" s="23">
        <v>3.2973559999999999E-2</v>
      </c>
      <c r="M525" s="23">
        <v>0.54752500000000004</v>
      </c>
      <c r="N525" s="21">
        <v>51.464799999999997</v>
      </c>
      <c r="O525" s="21">
        <v>0</v>
      </c>
      <c r="P525" s="22">
        <f t="shared" si="14"/>
        <v>93.995342678416492</v>
      </c>
      <c r="Q525" s="22">
        <v>56</v>
      </c>
      <c r="R525" s="6">
        <v>4</v>
      </c>
      <c r="S525" s="6" t="s">
        <v>47</v>
      </c>
      <c r="T525" s="6">
        <v>2010</v>
      </c>
      <c r="U525"/>
      <c r="AP525" s="9"/>
      <c r="AQ525" s="9"/>
      <c r="AR525" s="76"/>
      <c r="AS525" s="76"/>
    </row>
    <row r="526" spans="1:45">
      <c r="A526" s="3">
        <v>8</v>
      </c>
      <c r="B526" s="4" t="s">
        <v>30</v>
      </c>
      <c r="C526" s="4" t="s">
        <v>26</v>
      </c>
      <c r="D526" s="65">
        <v>40288</v>
      </c>
      <c r="E526" s="21">
        <v>20.7</v>
      </c>
      <c r="F526" s="22">
        <v>274.3</v>
      </c>
      <c r="G526" s="23">
        <v>9.42</v>
      </c>
      <c r="H526" s="22">
        <v>105.1</v>
      </c>
      <c r="I526" s="22">
        <v>0</v>
      </c>
      <c r="J526" s="23">
        <v>7.9</v>
      </c>
      <c r="K526" s="21">
        <v>2.9999999999996696</v>
      </c>
      <c r="L526" s="23">
        <v>0.3018645333333333</v>
      </c>
      <c r="M526" s="23">
        <v>0.4975</v>
      </c>
      <c r="N526" s="21">
        <v>18.739899999999999</v>
      </c>
      <c r="O526" s="21">
        <v>1.1100000000000001</v>
      </c>
      <c r="P526" s="22">
        <f t="shared" si="14"/>
        <v>39.899296482412055</v>
      </c>
      <c r="Q526" s="22">
        <v>120</v>
      </c>
      <c r="R526" s="6">
        <v>4</v>
      </c>
      <c r="S526" s="6" t="s">
        <v>47</v>
      </c>
      <c r="T526" s="6">
        <v>2010</v>
      </c>
      <c r="U526"/>
      <c r="AP526" s="9"/>
      <c r="AQ526" s="9"/>
      <c r="AR526" s="76"/>
      <c r="AS526" s="76"/>
    </row>
    <row r="527" spans="1:45">
      <c r="A527" s="3">
        <v>9</v>
      </c>
      <c r="B527" s="4" t="s">
        <v>31</v>
      </c>
      <c r="C527" s="4" t="s">
        <v>32</v>
      </c>
      <c r="D527" s="65">
        <v>40288</v>
      </c>
      <c r="E527" s="21">
        <v>20.3</v>
      </c>
      <c r="F527" s="22">
        <v>983</v>
      </c>
      <c r="G527" s="23">
        <v>9.73</v>
      </c>
      <c r="H527" s="22">
        <v>107.7</v>
      </c>
      <c r="I527" s="22">
        <v>100</v>
      </c>
      <c r="J527" s="23">
        <v>7.41</v>
      </c>
      <c r="K527" s="21">
        <v>31.600000000000961</v>
      </c>
      <c r="L527" s="23">
        <v>2.5013942399999998</v>
      </c>
      <c r="M527" s="23">
        <v>4.6495749999999996</v>
      </c>
      <c r="N527" s="21">
        <v>5.2443749999999998</v>
      </c>
      <c r="O527" s="21">
        <v>3.7949999999999984E-2</v>
      </c>
      <c r="P527" s="22">
        <f t="shared" si="14"/>
        <v>1.1360877069409572</v>
      </c>
      <c r="Q527" s="22">
        <v>15</v>
      </c>
      <c r="R527" s="6">
        <v>4</v>
      </c>
      <c r="S527" s="6" t="s">
        <v>47</v>
      </c>
      <c r="T527" s="6">
        <v>2010</v>
      </c>
      <c r="U527"/>
      <c r="AP527" s="9"/>
      <c r="AQ527" s="9"/>
      <c r="AR527" s="76"/>
      <c r="AS527" s="76"/>
    </row>
    <row r="528" spans="1:45">
      <c r="A528" s="3">
        <v>10</v>
      </c>
      <c r="B528" s="4" t="s">
        <v>33</v>
      </c>
      <c r="C528" s="4" t="s">
        <v>32</v>
      </c>
      <c r="D528" s="65">
        <v>40288</v>
      </c>
      <c r="E528" s="21">
        <v>17.899999999999999</v>
      </c>
      <c r="F528" s="22">
        <v>2023</v>
      </c>
      <c r="G528" s="23">
        <v>9.34</v>
      </c>
      <c r="H528" s="22">
        <v>98.7</v>
      </c>
      <c r="I528" s="22">
        <v>0</v>
      </c>
      <c r="J528" s="23">
        <v>7.53</v>
      </c>
      <c r="K528" s="21">
        <v>24.857142857143291</v>
      </c>
      <c r="L528" s="23">
        <v>0.45833285714285704</v>
      </c>
      <c r="M528" s="23">
        <v>0.6976</v>
      </c>
      <c r="N528" s="21">
        <v>3.7759499999999999</v>
      </c>
      <c r="O528" s="21">
        <v>1.5694500000000002</v>
      </c>
      <c r="P528" s="22">
        <f t="shared" si="14"/>
        <v>7.662557339449541</v>
      </c>
      <c r="Q528" s="22">
        <v>29</v>
      </c>
      <c r="R528" s="6">
        <v>4</v>
      </c>
      <c r="S528" s="6" t="s">
        <v>47</v>
      </c>
      <c r="T528" s="6">
        <v>2010</v>
      </c>
      <c r="U528"/>
      <c r="AP528" s="9"/>
      <c r="AQ528" s="9"/>
      <c r="AR528" s="76"/>
      <c r="AS528" s="76"/>
    </row>
    <row r="529" spans="1:45">
      <c r="A529" s="3">
        <v>11</v>
      </c>
      <c r="B529" s="4" t="s">
        <v>34</v>
      </c>
      <c r="C529" s="4" t="s">
        <v>26</v>
      </c>
      <c r="D529" s="65">
        <v>40288</v>
      </c>
      <c r="E529" s="21">
        <v>18.100000000000001</v>
      </c>
      <c r="F529" s="22">
        <v>286.10000000000002</v>
      </c>
      <c r="G529" s="23">
        <v>9</v>
      </c>
      <c r="H529" s="22">
        <v>95.4</v>
      </c>
      <c r="I529" s="22">
        <v>0</v>
      </c>
      <c r="J529" s="23">
        <v>7.77</v>
      </c>
      <c r="K529" s="21">
        <v>3.2500000000001972</v>
      </c>
      <c r="L529" s="23">
        <v>0.27199257499999996</v>
      </c>
      <c r="M529" s="23">
        <v>0.4474749999999999</v>
      </c>
      <c r="N529" s="21">
        <v>0.55940000000000001</v>
      </c>
      <c r="O529" s="21">
        <v>0</v>
      </c>
      <c r="P529" s="22">
        <f t="shared" si="14"/>
        <v>1.2501257053466677</v>
      </c>
      <c r="Q529" s="22">
        <v>120</v>
      </c>
      <c r="R529" s="6">
        <v>4</v>
      </c>
      <c r="S529" s="6" t="s">
        <v>47</v>
      </c>
      <c r="T529" s="6">
        <v>2010</v>
      </c>
      <c r="U529"/>
      <c r="AP529" s="9"/>
      <c r="AQ529" s="9"/>
      <c r="AR529" s="76"/>
      <c r="AS529" s="76"/>
    </row>
    <row r="530" spans="1:45">
      <c r="A530" s="3">
        <v>12</v>
      </c>
      <c r="B530" s="4" t="s">
        <v>35</v>
      </c>
      <c r="C530" s="4" t="s">
        <v>26</v>
      </c>
      <c r="D530" s="65">
        <v>40288</v>
      </c>
      <c r="E530" s="21">
        <v>19.3</v>
      </c>
      <c r="F530" s="22">
        <v>254.6</v>
      </c>
      <c r="G530" s="23">
        <v>9.75</v>
      </c>
      <c r="H530" s="22">
        <v>106.1</v>
      </c>
      <c r="I530" s="22">
        <v>0</v>
      </c>
      <c r="J530" s="23">
        <v>7.93</v>
      </c>
      <c r="K530" s="21">
        <v>1.2500000000004174</v>
      </c>
      <c r="L530" s="23">
        <v>0.380432775</v>
      </c>
      <c r="M530" s="23">
        <v>0.4975</v>
      </c>
      <c r="N530" s="21">
        <v>6.9925000000000001E-2</v>
      </c>
      <c r="O530" s="21">
        <v>2.4883500000000001</v>
      </c>
      <c r="P530" s="22">
        <f t="shared" si="14"/>
        <v>5.1422613065326637</v>
      </c>
      <c r="Q530" s="22">
        <v>120</v>
      </c>
      <c r="R530" s="6">
        <v>4</v>
      </c>
      <c r="S530" s="6" t="s">
        <v>47</v>
      </c>
      <c r="T530" s="6">
        <v>2010</v>
      </c>
      <c r="U530"/>
      <c r="AP530" s="9"/>
      <c r="AQ530" s="9"/>
      <c r="AR530" s="76"/>
      <c r="AS530" s="76"/>
    </row>
    <row r="531" spans="1:45">
      <c r="A531" s="3">
        <v>13</v>
      </c>
      <c r="B531" s="4" t="s">
        <v>36</v>
      </c>
      <c r="C531" s="4" t="s">
        <v>32</v>
      </c>
      <c r="D531" s="65">
        <v>40288</v>
      </c>
      <c r="E531" s="21">
        <v>19</v>
      </c>
      <c r="F531" s="22">
        <v>8.41</v>
      </c>
      <c r="G531" s="23">
        <v>7.9</v>
      </c>
      <c r="H531" s="22">
        <v>85.4</v>
      </c>
      <c r="I531" s="22">
        <v>0</v>
      </c>
      <c r="J531" s="23">
        <v>7.63</v>
      </c>
      <c r="K531" s="21">
        <v>6.9999999999996732</v>
      </c>
      <c r="L531" s="23">
        <v>0.60869244</v>
      </c>
      <c r="M531" s="23">
        <v>1.2979000000000001</v>
      </c>
      <c r="N531" s="21">
        <v>1.9579</v>
      </c>
      <c r="O531" s="21">
        <v>0</v>
      </c>
      <c r="P531" s="22">
        <f t="shared" si="14"/>
        <v>1.5085137529855921</v>
      </c>
      <c r="Q531" s="22">
        <v>30</v>
      </c>
      <c r="R531" s="6">
        <v>4</v>
      </c>
      <c r="S531" s="6" t="s">
        <v>47</v>
      </c>
      <c r="T531" s="6">
        <v>2010</v>
      </c>
      <c r="U531"/>
      <c r="AP531" s="9"/>
      <c r="AQ531" s="9"/>
      <c r="AR531" s="76"/>
      <c r="AS531" s="76"/>
    </row>
    <row r="532" spans="1:45">
      <c r="A532" s="3">
        <v>14</v>
      </c>
      <c r="B532" s="4" t="s">
        <v>37</v>
      </c>
      <c r="C532" s="4" t="s">
        <v>32</v>
      </c>
      <c r="D532" s="65">
        <v>40288</v>
      </c>
      <c r="E532" s="21">
        <v>16.100000000000001</v>
      </c>
      <c r="F532" s="22">
        <v>802</v>
      </c>
      <c r="G532" s="23">
        <v>9.5399999999999991</v>
      </c>
      <c r="H532" s="22">
        <v>96.7</v>
      </c>
      <c r="I532" s="22">
        <v>0</v>
      </c>
      <c r="J532" s="23">
        <v>7.78</v>
      </c>
      <c r="K532" s="21">
        <v>7.4000000000005173</v>
      </c>
      <c r="L532" s="23">
        <v>0.45490451999999998</v>
      </c>
      <c r="M532" s="23">
        <v>1.7981499999999999</v>
      </c>
      <c r="N532" s="21">
        <v>10.558674999999999</v>
      </c>
      <c r="O532" s="21">
        <v>3.7949999999999984E-2</v>
      </c>
      <c r="P532" s="22">
        <f t="shared" si="14"/>
        <v>5.8930706559519503</v>
      </c>
      <c r="Q532" s="22">
        <v>41</v>
      </c>
      <c r="R532" s="6">
        <v>4</v>
      </c>
      <c r="S532" s="6" t="s">
        <v>47</v>
      </c>
      <c r="T532" s="6">
        <v>2010</v>
      </c>
      <c r="U532"/>
      <c r="AP532" s="9"/>
      <c r="AQ532" s="9"/>
      <c r="AR532" s="76"/>
      <c r="AS532" s="76"/>
    </row>
    <row r="533" spans="1:45">
      <c r="A533" s="3">
        <v>15</v>
      </c>
      <c r="B533" s="4" t="s">
        <v>38</v>
      </c>
      <c r="C533" s="4" t="s">
        <v>21</v>
      </c>
      <c r="D533" s="65">
        <v>40288</v>
      </c>
      <c r="E533" s="21">
        <v>11.8</v>
      </c>
      <c r="F533" s="22">
        <v>756</v>
      </c>
      <c r="G533" s="23">
        <v>9.4</v>
      </c>
      <c r="H533" s="22">
        <v>86.9</v>
      </c>
      <c r="I533" s="22">
        <v>66</v>
      </c>
      <c r="J533" s="23">
        <v>7.69</v>
      </c>
      <c r="K533" s="21">
        <v>1.8571428571429698</v>
      </c>
      <c r="L533" s="23">
        <v>0.15030082857142857</v>
      </c>
      <c r="M533" s="23">
        <v>0.64757500000000001</v>
      </c>
      <c r="N533" s="21">
        <v>13.00605</v>
      </c>
      <c r="O533" s="21">
        <v>0</v>
      </c>
      <c r="P533" s="22">
        <f t="shared" si="14"/>
        <v>20.084237347025439</v>
      </c>
      <c r="Q533" s="22">
        <v>120</v>
      </c>
      <c r="R533" s="6">
        <v>4</v>
      </c>
      <c r="S533" s="6" t="s">
        <v>47</v>
      </c>
      <c r="T533" s="6">
        <v>2010</v>
      </c>
      <c r="U533"/>
      <c r="AP533" s="9"/>
      <c r="AQ533" s="9"/>
      <c r="AR533" s="76"/>
      <c r="AS533" s="76"/>
    </row>
    <row r="534" spans="1:45">
      <c r="A534" s="3">
        <v>16</v>
      </c>
      <c r="B534" s="4" t="s">
        <v>39</v>
      </c>
      <c r="C534" s="4" t="s">
        <v>26</v>
      </c>
      <c r="D534" s="65">
        <v>40288</v>
      </c>
      <c r="E534" s="21">
        <v>17.5</v>
      </c>
      <c r="F534" s="22">
        <v>745</v>
      </c>
      <c r="G534" s="23">
        <v>8.0399999999999991</v>
      </c>
      <c r="H534" s="22">
        <v>86.2</v>
      </c>
      <c r="I534" s="22">
        <v>0</v>
      </c>
      <c r="J534" s="23">
        <v>7.9</v>
      </c>
      <c r="K534" s="21">
        <v>7.199999999999207</v>
      </c>
      <c r="L534" s="23">
        <v>0.49236567999999997</v>
      </c>
      <c r="M534" s="23">
        <v>1.0978000000000001</v>
      </c>
      <c r="N534" s="21">
        <v>6.0135499999999995</v>
      </c>
      <c r="O534" s="21">
        <v>0</v>
      </c>
      <c r="P534" s="22">
        <f t="shared" si="14"/>
        <v>5.477819274913462</v>
      </c>
      <c r="Q534" s="22">
        <v>50</v>
      </c>
      <c r="R534" s="6">
        <v>4</v>
      </c>
      <c r="S534" s="6" t="s">
        <v>47</v>
      </c>
      <c r="T534" s="6">
        <v>2010</v>
      </c>
      <c r="U534"/>
      <c r="AP534" s="9"/>
      <c r="AQ534" s="9"/>
      <c r="AR534" s="76"/>
      <c r="AS534" s="76"/>
    </row>
    <row r="535" spans="1:45">
      <c r="A535" s="3">
        <v>17</v>
      </c>
      <c r="B535" s="4" t="s">
        <v>40</v>
      </c>
      <c r="C535" s="4" t="s">
        <v>26</v>
      </c>
      <c r="D535" s="65">
        <v>40288</v>
      </c>
      <c r="E535" s="21">
        <v>18.399999999999999</v>
      </c>
      <c r="F535" s="22">
        <v>332.1</v>
      </c>
      <c r="G535" s="23">
        <v>15.76</v>
      </c>
      <c r="H535" s="22">
        <v>167.8</v>
      </c>
      <c r="I535" s="22">
        <v>0</v>
      </c>
      <c r="J535" s="23">
        <v>8.49</v>
      </c>
      <c r="K535" s="21">
        <v>0.75000000000047251</v>
      </c>
      <c r="L535" s="23">
        <v>0.17341057499999998</v>
      </c>
      <c r="M535" s="23">
        <v>0.54752500000000004</v>
      </c>
      <c r="N535" s="21">
        <v>0.13985</v>
      </c>
      <c r="O535" s="21">
        <v>0</v>
      </c>
      <c r="P535" s="22">
        <f t="shared" si="14"/>
        <v>0.25542212684352311</v>
      </c>
      <c r="Q535" s="22">
        <v>120</v>
      </c>
      <c r="R535" s="6">
        <v>4</v>
      </c>
      <c r="S535" s="6" t="s">
        <v>47</v>
      </c>
      <c r="T535" s="6">
        <v>2010</v>
      </c>
      <c r="U535"/>
      <c r="AP535" s="9"/>
      <c r="AQ535" s="9"/>
      <c r="AR535" s="76"/>
      <c r="AS535" s="76"/>
    </row>
    <row r="536" spans="1:45">
      <c r="A536" s="3">
        <v>18</v>
      </c>
      <c r="B536" s="4" t="s">
        <v>41</v>
      </c>
      <c r="C536" s="4" t="s">
        <v>21</v>
      </c>
      <c r="D536" s="65">
        <v>40288</v>
      </c>
      <c r="E536" s="21">
        <v>15.4</v>
      </c>
      <c r="F536" s="22">
        <v>915</v>
      </c>
      <c r="G536" s="23">
        <v>8.3000000000000007</v>
      </c>
      <c r="H536" s="22">
        <v>82.7</v>
      </c>
      <c r="I536" s="22">
        <v>100</v>
      </c>
      <c r="J536" s="23">
        <v>7.91</v>
      </c>
      <c r="K536" s="21">
        <v>4.4000000000004036</v>
      </c>
      <c r="L536" s="23">
        <v>0.23999575999999997</v>
      </c>
      <c r="M536" s="23">
        <v>1.7481250000000002</v>
      </c>
      <c r="N536" s="21">
        <v>8.8804750000000006</v>
      </c>
      <c r="O536" s="21">
        <v>0</v>
      </c>
      <c r="P536" s="22">
        <f t="shared" si="14"/>
        <v>5.08</v>
      </c>
      <c r="Q536" s="22">
        <v>68</v>
      </c>
      <c r="R536" s="6">
        <v>4</v>
      </c>
      <c r="S536" s="6" t="s">
        <v>47</v>
      </c>
      <c r="T536" s="6">
        <v>2010</v>
      </c>
      <c r="U536"/>
      <c r="AP536" s="9"/>
      <c r="AQ536" s="9"/>
      <c r="AR536" s="76"/>
      <c r="AS536" s="76"/>
    </row>
    <row r="537" spans="1:45">
      <c r="A537" s="3">
        <v>19</v>
      </c>
      <c r="B537" s="4" t="s">
        <v>42</v>
      </c>
      <c r="C537" s="4" t="s">
        <v>32</v>
      </c>
      <c r="D537" s="65">
        <v>40288</v>
      </c>
      <c r="E537" s="21">
        <v>17.399999999999999</v>
      </c>
      <c r="F537" s="22">
        <v>561</v>
      </c>
      <c r="G537" s="23">
        <v>11.18</v>
      </c>
      <c r="H537" s="22">
        <v>116.8</v>
      </c>
      <c r="I537" s="22">
        <v>66</v>
      </c>
      <c r="J537" s="23">
        <v>7.67</v>
      </c>
      <c r="K537" s="21">
        <v>17.750000000000821</v>
      </c>
      <c r="L537" s="23">
        <v>4.4764694999999994</v>
      </c>
      <c r="M537" s="23">
        <v>0.79764999999999997</v>
      </c>
      <c r="N537" s="21">
        <v>12.586499999999999</v>
      </c>
      <c r="O537" s="21">
        <v>0.34425</v>
      </c>
      <c r="P537" s="22">
        <f t="shared" si="14"/>
        <v>16.211057481351471</v>
      </c>
      <c r="Q537" s="22">
        <v>25</v>
      </c>
      <c r="R537" s="6">
        <v>4</v>
      </c>
      <c r="S537" s="6" t="s">
        <v>47</v>
      </c>
      <c r="T537" s="6">
        <v>2010</v>
      </c>
      <c r="U537"/>
      <c r="AP537" s="9"/>
      <c r="AQ537" s="9"/>
      <c r="AR537" s="76"/>
      <c r="AS537" s="76"/>
    </row>
    <row r="538" spans="1:45">
      <c r="A538" s="3">
        <v>20</v>
      </c>
      <c r="B538" s="4" t="s">
        <v>43</v>
      </c>
      <c r="C538" s="4" t="s">
        <v>26</v>
      </c>
      <c r="D538" s="65">
        <v>40288</v>
      </c>
      <c r="E538" s="21">
        <v>18.3</v>
      </c>
      <c r="F538" s="22">
        <v>393.4</v>
      </c>
      <c r="G538" s="23">
        <v>8.94</v>
      </c>
      <c r="H538" s="22">
        <v>96.1</v>
      </c>
      <c r="I538" s="22">
        <v>0</v>
      </c>
      <c r="J538" s="23">
        <v>7.79</v>
      </c>
      <c r="K538" s="21">
        <v>3.0000000000004099</v>
      </c>
      <c r="L538" s="23">
        <v>0.25585959999999996</v>
      </c>
      <c r="M538" s="23">
        <v>0.5975499999999998</v>
      </c>
      <c r="N538" s="21">
        <v>23.984275</v>
      </c>
      <c r="O538" s="21">
        <v>1.4163000000000001</v>
      </c>
      <c r="P538" s="22">
        <f t="shared" si="14"/>
        <v>42.507865450589925</v>
      </c>
      <c r="Q538" s="22">
        <v>120</v>
      </c>
      <c r="R538" s="6">
        <v>4</v>
      </c>
      <c r="S538" s="6" t="s">
        <v>47</v>
      </c>
      <c r="T538" s="6">
        <v>2010</v>
      </c>
      <c r="U538"/>
      <c r="AP538" s="9"/>
      <c r="AQ538" s="9"/>
      <c r="AR538" s="76"/>
      <c r="AS538" s="76"/>
    </row>
    <row r="539" spans="1:45">
      <c r="A539" s="3">
        <v>21</v>
      </c>
      <c r="B539" s="4" t="s">
        <v>44</v>
      </c>
      <c r="C539" s="4" t="s">
        <v>21</v>
      </c>
      <c r="D539" s="65">
        <v>40288</v>
      </c>
      <c r="E539" s="21">
        <v>13.4</v>
      </c>
      <c r="F539" s="22">
        <v>236</v>
      </c>
      <c r="G539" s="23">
        <v>8.65</v>
      </c>
      <c r="H539" s="22">
        <v>82.5</v>
      </c>
      <c r="I539" s="22">
        <v>33</v>
      </c>
      <c r="J539" s="23">
        <v>7.14</v>
      </c>
      <c r="K539" s="21">
        <v>4.7999999999994714</v>
      </c>
      <c r="L539" s="23">
        <v>5.0718319999999997E-2</v>
      </c>
      <c r="M539" s="23">
        <v>0.79764999999999997</v>
      </c>
      <c r="N539" s="21">
        <v>2.8669250000000002</v>
      </c>
      <c r="O539" s="21">
        <v>0</v>
      </c>
      <c r="P539" s="22">
        <f t="shared" si="14"/>
        <v>3.5942142543722189</v>
      </c>
      <c r="Q539" s="22">
        <v>120</v>
      </c>
      <c r="R539" s="6">
        <v>4</v>
      </c>
      <c r="S539" s="6" t="s">
        <v>47</v>
      </c>
      <c r="T539" s="6">
        <v>2010</v>
      </c>
      <c r="U539"/>
      <c r="AP539" s="9"/>
      <c r="AQ539" s="9"/>
      <c r="AR539" s="76"/>
      <c r="AS539" s="76"/>
    </row>
    <row r="540" spans="1:45">
      <c r="A540" s="3">
        <v>22</v>
      </c>
      <c r="B540" s="4" t="s">
        <v>45</v>
      </c>
      <c r="C540" s="4" t="s">
        <v>21</v>
      </c>
      <c r="D540" s="65">
        <v>40288</v>
      </c>
      <c r="E540" s="21">
        <v>14.1</v>
      </c>
      <c r="F540" s="22">
        <v>530</v>
      </c>
      <c r="G540" s="23">
        <v>9.2100000000000009</v>
      </c>
      <c r="H540" s="22">
        <v>89.4</v>
      </c>
      <c r="I540" s="22">
        <v>33</v>
      </c>
      <c r="J540" s="23">
        <v>7.55</v>
      </c>
      <c r="K540" s="21">
        <v>1.500000000000945</v>
      </c>
      <c r="L540" s="23">
        <v>3.2407066666666665E-2</v>
      </c>
      <c r="M540" s="23">
        <v>0.4975</v>
      </c>
      <c r="N540" s="21">
        <v>53.282849999999996</v>
      </c>
      <c r="O540" s="21">
        <v>0</v>
      </c>
      <c r="P540" s="22">
        <f t="shared" si="14"/>
        <v>107.10120603015075</v>
      </c>
      <c r="Q540" s="22">
        <v>120</v>
      </c>
      <c r="R540" s="6">
        <v>4</v>
      </c>
      <c r="S540" s="6" t="s">
        <v>47</v>
      </c>
      <c r="T540" s="6">
        <v>2010</v>
      </c>
      <c r="U540"/>
      <c r="AP540" s="9"/>
      <c r="AQ540" s="9"/>
      <c r="AR540" s="76"/>
      <c r="AS540" s="76"/>
    </row>
    <row r="541" spans="1:45">
      <c r="A541" s="3">
        <v>23</v>
      </c>
      <c r="B541" s="4" t="s">
        <v>42</v>
      </c>
      <c r="C541" s="4" t="s">
        <v>32</v>
      </c>
      <c r="D541" s="65">
        <v>40288</v>
      </c>
      <c r="E541" s="21">
        <v>18.399999999999999</v>
      </c>
      <c r="F541" s="22">
        <v>662</v>
      </c>
      <c r="G541" s="23">
        <v>8.15</v>
      </c>
      <c r="H541" s="22">
        <v>86.9</v>
      </c>
      <c r="I541" s="22">
        <v>33</v>
      </c>
      <c r="J541" s="23">
        <v>7.63</v>
      </c>
      <c r="K541" s="21">
        <v>3.4999999999985043</v>
      </c>
      <c r="L541" s="23">
        <v>0.92845494999999978</v>
      </c>
      <c r="M541" s="23">
        <v>1.8481749999999997</v>
      </c>
      <c r="N541" s="21">
        <v>2.9368500000000002</v>
      </c>
      <c r="O541" s="21">
        <v>0</v>
      </c>
      <c r="P541" s="22">
        <f t="shared" si="14"/>
        <v>1.5890540668497306</v>
      </c>
      <c r="Q541" s="22">
        <v>26</v>
      </c>
      <c r="R541" s="6">
        <v>4</v>
      </c>
      <c r="S541" s="6" t="s">
        <v>47</v>
      </c>
      <c r="T541" s="6">
        <v>2010</v>
      </c>
      <c r="U541"/>
      <c r="AP541" s="9"/>
      <c r="AQ541" s="9"/>
      <c r="AR541" s="76"/>
      <c r="AS541" s="76"/>
    </row>
    <row r="542" spans="1:45">
      <c r="A542" s="3">
        <v>24</v>
      </c>
      <c r="B542" s="4" t="s">
        <v>49</v>
      </c>
      <c r="C542" s="4" t="s">
        <v>21</v>
      </c>
      <c r="D542" s="65">
        <v>40288</v>
      </c>
      <c r="E542" s="21">
        <v>21.4</v>
      </c>
      <c r="F542" s="22">
        <v>1552</v>
      </c>
      <c r="G542" s="23">
        <v>8.0399999999999991</v>
      </c>
      <c r="H542" s="22">
        <v>91.3</v>
      </c>
      <c r="I542" s="22">
        <v>133</v>
      </c>
      <c r="J542" s="23">
        <v>8.3699999999999992</v>
      </c>
      <c r="K542" s="3">
        <v>57.6</v>
      </c>
      <c r="L542" s="23">
        <v>0.27288464999999995</v>
      </c>
      <c r="M542" s="23">
        <v>5.7501249999999997</v>
      </c>
      <c r="N542" s="21">
        <v>15.872975</v>
      </c>
      <c r="O542" s="21">
        <v>0.19109999999999999</v>
      </c>
      <c r="P542" s="22">
        <f t="shared" si="14"/>
        <v>2.7936914414904024</v>
      </c>
      <c r="Q542" s="22">
        <v>16</v>
      </c>
      <c r="R542" s="6">
        <v>4</v>
      </c>
      <c r="S542" s="6" t="s">
        <v>47</v>
      </c>
      <c r="T542" s="6">
        <v>2010</v>
      </c>
      <c r="U542"/>
      <c r="AP542" s="9"/>
      <c r="AQ542" s="9"/>
      <c r="AR542" s="76"/>
      <c r="AS542" s="76"/>
    </row>
    <row r="543" spans="1:45">
      <c r="A543" s="3">
        <v>1</v>
      </c>
      <c r="B543" s="4" t="s">
        <v>20</v>
      </c>
      <c r="C543" s="4" t="s">
        <v>21</v>
      </c>
      <c r="D543" s="65">
        <v>40379</v>
      </c>
      <c r="E543" s="21">
        <v>23.7</v>
      </c>
      <c r="F543" s="22">
        <v>477.1</v>
      </c>
      <c r="G543" s="23">
        <v>6.29</v>
      </c>
      <c r="H543" s="22">
        <v>74.5</v>
      </c>
      <c r="I543" s="22">
        <v>133</v>
      </c>
      <c r="J543" s="23">
        <v>7.52</v>
      </c>
      <c r="K543" s="21">
        <v>2.0000000000002238</v>
      </c>
      <c r="L543" s="7">
        <v>0.20206613999999995</v>
      </c>
      <c r="M543" s="23">
        <v>0.47786000000000001</v>
      </c>
      <c r="N543" s="21">
        <v>44.966099999999997</v>
      </c>
      <c r="O543" s="21">
        <v>4.1336679999999992</v>
      </c>
      <c r="P543" s="24">
        <f t="shared" si="14"/>
        <v>102.74927384589628</v>
      </c>
      <c r="Q543" s="22">
        <v>120</v>
      </c>
      <c r="R543" s="6">
        <v>7</v>
      </c>
      <c r="S543" s="6" t="s">
        <v>48</v>
      </c>
      <c r="T543" s="6">
        <v>2010</v>
      </c>
      <c r="U543"/>
      <c r="AP543" s="9"/>
      <c r="AQ543" s="9"/>
      <c r="AR543" s="76"/>
      <c r="AS543" s="76"/>
    </row>
    <row r="544" spans="1:45">
      <c r="A544" s="3">
        <v>2</v>
      </c>
      <c r="B544" s="4" t="s">
        <v>23</v>
      </c>
      <c r="C544" s="4" t="s">
        <v>21</v>
      </c>
      <c r="D544" s="65">
        <v>40379</v>
      </c>
      <c r="E544" s="21">
        <v>23.7</v>
      </c>
      <c r="F544" s="22">
        <v>493</v>
      </c>
      <c r="G544" s="23">
        <v>6.3</v>
      </c>
      <c r="H544" s="22">
        <v>74.400000000000006</v>
      </c>
      <c r="I544" s="22">
        <v>267</v>
      </c>
      <c r="J544" s="23">
        <v>7.69</v>
      </c>
      <c r="K544" s="21">
        <v>1.9000000000000128</v>
      </c>
      <c r="L544" s="7">
        <v>0.22200186</v>
      </c>
      <c r="M544" s="23">
        <v>0.5789200000000001</v>
      </c>
      <c r="N544" s="21">
        <v>46.346819999999994</v>
      </c>
      <c r="O544" s="21">
        <v>3.3268279999999986</v>
      </c>
      <c r="P544" s="24">
        <f t="shared" si="14"/>
        <v>85.803993643335843</v>
      </c>
      <c r="Q544" s="22">
        <v>120</v>
      </c>
      <c r="R544" s="6">
        <v>7</v>
      </c>
      <c r="S544" s="6" t="s">
        <v>48</v>
      </c>
      <c r="T544" s="6">
        <v>2010</v>
      </c>
      <c r="U544"/>
      <c r="AP544" s="9"/>
      <c r="AQ544" s="9"/>
      <c r="AR544" s="76"/>
      <c r="AS544" s="76"/>
    </row>
    <row r="545" spans="1:45">
      <c r="A545" s="3">
        <v>3</v>
      </c>
      <c r="B545" s="4" t="s">
        <v>24</v>
      </c>
      <c r="C545" s="4" t="s">
        <v>21</v>
      </c>
      <c r="D545" s="65">
        <v>40379</v>
      </c>
      <c r="E545" s="21">
        <v>25</v>
      </c>
      <c r="F545" s="22">
        <v>599</v>
      </c>
      <c r="G545" s="23">
        <v>4.95</v>
      </c>
      <c r="H545" s="22">
        <v>59.9</v>
      </c>
      <c r="I545" s="22">
        <v>0</v>
      </c>
      <c r="J545" s="23">
        <v>7.65</v>
      </c>
      <c r="K545" s="21">
        <v>0.90000000000056701</v>
      </c>
      <c r="L545" s="7">
        <v>0.61644432000000005</v>
      </c>
      <c r="M545" s="23">
        <v>3.0043600000000001</v>
      </c>
      <c r="N545" s="21">
        <v>51.995219999999996</v>
      </c>
      <c r="O545" s="21">
        <v>4.2143519999999999</v>
      </c>
      <c r="P545" s="24">
        <f t="shared" si="14"/>
        <v>18.709333102557615</v>
      </c>
      <c r="Q545" s="22">
        <v>120</v>
      </c>
      <c r="R545" s="6">
        <v>7</v>
      </c>
      <c r="S545" s="6" t="s">
        <v>48</v>
      </c>
      <c r="T545" s="6">
        <v>2010</v>
      </c>
      <c r="U545"/>
      <c r="AP545" s="9"/>
      <c r="AQ545" s="9"/>
      <c r="AR545" s="76"/>
      <c r="AS545" s="76"/>
    </row>
    <row r="546" spans="1:45">
      <c r="A546" s="3">
        <v>4</v>
      </c>
      <c r="B546" s="4" t="s">
        <v>25</v>
      </c>
      <c r="C546" s="4" t="s">
        <v>26</v>
      </c>
      <c r="D546" s="65">
        <v>40379</v>
      </c>
      <c r="E546" s="21">
        <v>29.4</v>
      </c>
      <c r="F546" s="22">
        <v>626.79999999999995</v>
      </c>
      <c r="G546" s="23">
        <v>9.16</v>
      </c>
      <c r="H546" s="22">
        <v>120.5</v>
      </c>
      <c r="I546" s="22">
        <v>0</v>
      </c>
      <c r="J546" s="23">
        <v>8.01</v>
      </c>
      <c r="K546" s="21">
        <v>3.5000000000007248</v>
      </c>
      <c r="L546" s="7">
        <v>0.29512830000000001</v>
      </c>
      <c r="M546" s="23">
        <v>0.32626999999999995</v>
      </c>
      <c r="N546" s="21">
        <v>1.2851399999999999</v>
      </c>
      <c r="O546" s="21">
        <v>9.8622320000000006</v>
      </c>
      <c r="P546" s="24">
        <f t="shared" si="14"/>
        <v>34.166095565022843</v>
      </c>
      <c r="Q546" s="22">
        <v>73</v>
      </c>
      <c r="R546" s="6">
        <v>7</v>
      </c>
      <c r="S546" s="6" t="s">
        <v>48</v>
      </c>
      <c r="T546" s="6">
        <v>2010</v>
      </c>
      <c r="U546"/>
      <c r="AP546" s="9"/>
      <c r="AQ546" s="9"/>
      <c r="AR546" s="76"/>
      <c r="AS546" s="76"/>
    </row>
    <row r="547" spans="1:45">
      <c r="A547" s="3">
        <v>5</v>
      </c>
      <c r="B547" s="4" t="s">
        <v>27</v>
      </c>
      <c r="C547" s="4" t="s">
        <v>26</v>
      </c>
      <c r="D547" s="65">
        <v>40379</v>
      </c>
      <c r="E547" s="6"/>
      <c r="F547" s="6"/>
      <c r="G547" s="6"/>
      <c r="H547" s="6"/>
      <c r="I547" s="6"/>
      <c r="J547" s="6"/>
      <c r="K547" s="6"/>
      <c r="L547" s="7"/>
      <c r="M547" s="7"/>
      <c r="N547" s="5"/>
      <c r="O547" s="5"/>
      <c r="P547" s="6"/>
      <c r="Q547" s="6"/>
      <c r="R547" s="6">
        <v>7</v>
      </c>
      <c r="S547" s="6" t="s">
        <v>48</v>
      </c>
      <c r="T547" s="6">
        <v>2010</v>
      </c>
      <c r="U547"/>
      <c r="AP547" s="9"/>
      <c r="AQ547" s="9"/>
      <c r="AR547" s="76"/>
      <c r="AS547" s="76"/>
    </row>
    <row r="548" spans="1:45">
      <c r="A548" s="3">
        <v>6</v>
      </c>
      <c r="B548" s="4" t="s">
        <v>28</v>
      </c>
      <c r="C548" s="4" t="s">
        <v>21</v>
      </c>
      <c r="D548" s="65">
        <v>40379</v>
      </c>
      <c r="E548" s="21">
        <v>24.4</v>
      </c>
      <c r="F548" s="22">
        <v>446.3</v>
      </c>
      <c r="G548" s="23">
        <v>6.14</v>
      </c>
      <c r="H548" s="22">
        <v>73.2</v>
      </c>
      <c r="I548" s="22">
        <v>33</v>
      </c>
      <c r="J548" s="23">
        <v>7.71</v>
      </c>
      <c r="K548" s="21">
        <v>0.39999999999995595</v>
      </c>
      <c r="L548" s="7">
        <v>0.30032076000000002</v>
      </c>
      <c r="M548" s="23">
        <v>1.08422</v>
      </c>
      <c r="N548" s="21">
        <v>70.823220000000006</v>
      </c>
      <c r="O548" s="21">
        <v>3.4881959999999985</v>
      </c>
      <c r="P548" s="24">
        <f t="shared" ref="P548:P566" si="15">+(N548+O548)/M548</f>
        <v>68.539056649019585</v>
      </c>
      <c r="Q548" s="22">
        <v>120</v>
      </c>
      <c r="R548" s="6">
        <v>7</v>
      </c>
      <c r="S548" s="6" t="s">
        <v>48</v>
      </c>
      <c r="T548" s="6">
        <v>2010</v>
      </c>
      <c r="U548"/>
      <c r="AP548" s="9"/>
      <c r="AQ548" s="9"/>
      <c r="AR548" s="76"/>
      <c r="AS548" s="76"/>
    </row>
    <row r="549" spans="1:45">
      <c r="A549" s="3">
        <v>7</v>
      </c>
      <c r="B549" s="4" t="s">
        <v>29</v>
      </c>
      <c r="C549" s="4" t="s">
        <v>21</v>
      </c>
      <c r="D549" s="65">
        <v>40379</v>
      </c>
      <c r="E549" s="21">
        <v>23.6</v>
      </c>
      <c r="F549" s="22">
        <v>906</v>
      </c>
      <c r="G549" s="23">
        <v>3.08</v>
      </c>
      <c r="H549" s="22">
        <v>36</v>
      </c>
      <c r="I549" s="22">
        <v>33</v>
      </c>
      <c r="J549" s="23">
        <v>7.4</v>
      </c>
      <c r="K549" s="21">
        <v>0.300000000000189</v>
      </c>
      <c r="L549" s="7">
        <v>2.1220680000000002E-2</v>
      </c>
      <c r="M549" s="23">
        <v>0.32626999999999995</v>
      </c>
      <c r="N549" s="21">
        <v>52.622819999999997</v>
      </c>
      <c r="O549" s="21">
        <v>3.4075119999999983</v>
      </c>
      <c r="P549" s="24">
        <f t="shared" si="15"/>
        <v>171.72995371931225</v>
      </c>
      <c r="Q549" s="22">
        <v>120</v>
      </c>
      <c r="R549" s="6">
        <v>7</v>
      </c>
      <c r="S549" s="6" t="s">
        <v>48</v>
      </c>
      <c r="T549" s="6">
        <v>2010</v>
      </c>
      <c r="U549"/>
      <c r="AP549" s="9"/>
      <c r="AQ549" s="9"/>
      <c r="AR549" s="76"/>
      <c r="AS549" s="76"/>
    </row>
    <row r="550" spans="1:45">
      <c r="A550" s="3">
        <v>8</v>
      </c>
      <c r="B550" s="4" t="s">
        <v>30</v>
      </c>
      <c r="C550" s="4" t="s">
        <v>26</v>
      </c>
      <c r="D550" s="65">
        <v>40379</v>
      </c>
      <c r="E550" s="21">
        <v>32.1</v>
      </c>
      <c r="F550" s="22">
        <v>265</v>
      </c>
      <c r="G550" s="23">
        <v>9.83</v>
      </c>
      <c r="H550" s="22">
        <v>134.4</v>
      </c>
      <c r="I550" s="22">
        <v>0</v>
      </c>
      <c r="J550" s="23">
        <v>8.17</v>
      </c>
      <c r="K550" s="21">
        <v>3.8000000000000256</v>
      </c>
      <c r="L550" s="7">
        <v>0.28736592</v>
      </c>
      <c r="M550" s="23">
        <v>0.27574000000000004</v>
      </c>
      <c r="N550" s="21">
        <v>3.7955399999999999</v>
      </c>
      <c r="O550" s="21">
        <v>3.7302479999999987</v>
      </c>
      <c r="P550" s="24">
        <f t="shared" si="15"/>
        <v>27.293058678465211</v>
      </c>
      <c r="Q550" s="22">
        <v>120</v>
      </c>
      <c r="R550" s="6">
        <v>7</v>
      </c>
      <c r="S550" s="6" t="s">
        <v>48</v>
      </c>
      <c r="T550" s="6">
        <v>2010</v>
      </c>
      <c r="U550"/>
      <c r="AP550" s="9"/>
      <c r="AQ550" s="9"/>
      <c r="AR550" s="76"/>
      <c r="AS550" s="76"/>
    </row>
    <row r="551" spans="1:45">
      <c r="A551" s="3">
        <v>9</v>
      </c>
      <c r="B551" s="4" t="s">
        <v>31</v>
      </c>
      <c r="C551" s="4" t="s">
        <v>32</v>
      </c>
      <c r="D551" s="65">
        <v>40379</v>
      </c>
      <c r="E551" s="21">
        <v>33.700000000000003</v>
      </c>
      <c r="F551" s="22">
        <v>8120</v>
      </c>
      <c r="G551" s="23">
        <v>7.2</v>
      </c>
      <c r="H551" s="22">
        <v>200</v>
      </c>
      <c r="I551" s="22">
        <v>0</v>
      </c>
      <c r="J551" s="23">
        <v>7.29</v>
      </c>
      <c r="K551" s="21">
        <v>41.500000000000981</v>
      </c>
      <c r="L551" s="7">
        <v>2.2424209500000001</v>
      </c>
      <c r="M551" s="23">
        <v>24.883850000000002</v>
      </c>
      <c r="N551" s="21">
        <v>4.6741799999999998</v>
      </c>
      <c r="O551" s="21">
        <v>29.791179999999997</v>
      </c>
      <c r="P551" s="24">
        <f t="shared" si="15"/>
        <v>1.3850493392300627</v>
      </c>
      <c r="Q551" s="22">
        <v>8</v>
      </c>
      <c r="R551" s="6">
        <v>7</v>
      </c>
      <c r="S551" s="6" t="s">
        <v>48</v>
      </c>
      <c r="T551" s="6">
        <v>2010</v>
      </c>
      <c r="U551"/>
      <c r="AP551" s="9"/>
      <c r="AQ551" s="9"/>
      <c r="AR551" s="76"/>
      <c r="AS551" s="76"/>
    </row>
    <row r="552" spans="1:45">
      <c r="A552" s="3">
        <v>10</v>
      </c>
      <c r="B552" s="4" t="s">
        <v>33</v>
      </c>
      <c r="C552" s="4" t="s">
        <v>32</v>
      </c>
      <c r="D552" s="65">
        <v>40379</v>
      </c>
      <c r="E552" s="21">
        <v>31.7</v>
      </c>
      <c r="F552" s="22">
        <v>12510</v>
      </c>
      <c r="G552" s="23">
        <v>7.78</v>
      </c>
      <c r="H552" s="22">
        <v>105.8</v>
      </c>
      <c r="I552" s="22">
        <v>33</v>
      </c>
      <c r="J552" s="23">
        <v>7.71</v>
      </c>
      <c r="K552" s="21">
        <v>2.8749999999999609</v>
      </c>
      <c r="L552" s="7">
        <v>0.35582122499999996</v>
      </c>
      <c r="M552" s="23">
        <v>2.0442900000000002</v>
      </c>
      <c r="N552" s="21">
        <v>0</v>
      </c>
      <c r="O552" s="21">
        <v>4.2143519999999999</v>
      </c>
      <c r="P552" s="24">
        <f t="shared" si="15"/>
        <v>2.061523560747252</v>
      </c>
      <c r="Q552" s="22">
        <v>28</v>
      </c>
      <c r="R552" s="6">
        <v>7</v>
      </c>
      <c r="S552" s="6" t="s">
        <v>48</v>
      </c>
      <c r="T552" s="6">
        <v>2010</v>
      </c>
      <c r="U552"/>
      <c r="AP552" s="9"/>
      <c r="AQ552" s="9"/>
      <c r="AR552" s="76"/>
      <c r="AS552" s="76"/>
    </row>
    <row r="553" spans="1:45">
      <c r="A553" s="3">
        <v>11</v>
      </c>
      <c r="B553" s="4" t="s">
        <v>34</v>
      </c>
      <c r="C553" s="4" t="s">
        <v>26</v>
      </c>
      <c r="D553" s="65">
        <v>40379</v>
      </c>
      <c r="E553" s="21">
        <v>29.3</v>
      </c>
      <c r="F553" s="22">
        <v>291.7</v>
      </c>
      <c r="G553" s="23">
        <v>6.75</v>
      </c>
      <c r="H553" s="22">
        <v>88.2</v>
      </c>
      <c r="I553" s="22">
        <v>0</v>
      </c>
      <c r="J553" s="23">
        <v>7.8</v>
      </c>
      <c r="K553" s="21">
        <v>5.1999999999994273</v>
      </c>
      <c r="L553" s="7">
        <v>9.8288400000000001E-3</v>
      </c>
      <c r="M553" s="23">
        <v>0.42732999999999993</v>
      </c>
      <c r="N553" s="21">
        <v>0</v>
      </c>
      <c r="O553" s="21">
        <v>3.3268279999999986</v>
      </c>
      <c r="P553" s="24">
        <f t="shared" si="15"/>
        <v>7.7851496501532749</v>
      </c>
      <c r="Q553" s="22">
        <v>120</v>
      </c>
      <c r="R553" s="6">
        <v>7</v>
      </c>
      <c r="S553" s="6" t="s">
        <v>48</v>
      </c>
      <c r="T553" s="6">
        <v>2010</v>
      </c>
      <c r="U553"/>
      <c r="AP553" s="9"/>
      <c r="AQ553" s="9"/>
      <c r="AR553" s="76"/>
      <c r="AS553" s="76"/>
    </row>
    <row r="554" spans="1:45">
      <c r="A554" s="3">
        <v>12</v>
      </c>
      <c r="B554" s="4" t="s">
        <v>35</v>
      </c>
      <c r="C554" s="4" t="s">
        <v>26</v>
      </c>
      <c r="D554" s="65">
        <v>40379</v>
      </c>
      <c r="E554" s="21">
        <v>30.4</v>
      </c>
      <c r="F554" s="22">
        <v>207.8</v>
      </c>
      <c r="G554" s="23">
        <v>8.8699999999999992</v>
      </c>
      <c r="H554" s="22">
        <v>118</v>
      </c>
      <c r="I554" s="22">
        <v>0</v>
      </c>
      <c r="J554" s="23">
        <v>8.19</v>
      </c>
      <c r="K554" s="21">
        <v>0.39999999999995595</v>
      </c>
      <c r="L554" s="7">
        <v>1.5524760000000004E-2</v>
      </c>
      <c r="M554" s="23">
        <v>0.32626999999999995</v>
      </c>
      <c r="N554" s="21">
        <v>0</v>
      </c>
      <c r="O554" s="21">
        <v>3.7302479999999987</v>
      </c>
      <c r="P554" s="24">
        <f t="shared" si="15"/>
        <v>11.433009470683787</v>
      </c>
      <c r="Q554" s="22">
        <v>120</v>
      </c>
      <c r="R554" s="6">
        <v>7</v>
      </c>
      <c r="S554" s="6" t="s">
        <v>48</v>
      </c>
      <c r="T554" s="6">
        <v>2010</v>
      </c>
      <c r="U554"/>
      <c r="AP554" s="9"/>
      <c r="AQ554" s="9"/>
      <c r="AR554" s="76"/>
      <c r="AS554" s="76"/>
    </row>
    <row r="555" spans="1:45">
      <c r="A555" s="3">
        <v>13</v>
      </c>
      <c r="B555" s="4" t="s">
        <v>36</v>
      </c>
      <c r="C555" s="4" t="s">
        <v>32</v>
      </c>
      <c r="D555" s="65">
        <v>40379</v>
      </c>
      <c r="E555" s="21">
        <v>37.700000000000003</v>
      </c>
      <c r="F555" s="22">
        <v>9730</v>
      </c>
      <c r="G555" s="23">
        <v>16.350000000000001</v>
      </c>
      <c r="H555" s="22">
        <v>200</v>
      </c>
      <c r="I555" s="22">
        <v>33</v>
      </c>
      <c r="J555" s="23">
        <v>8.8699999999999992</v>
      </c>
      <c r="K555" s="21">
        <v>13.750000000000151</v>
      </c>
      <c r="L555" s="7">
        <v>0.96083895000000008</v>
      </c>
      <c r="M555" s="23">
        <v>3.2570100000000006</v>
      </c>
      <c r="N555" s="21">
        <v>1.2851399999999999</v>
      </c>
      <c r="O555" s="21">
        <v>4.0529839999999995</v>
      </c>
      <c r="P555" s="24">
        <f t="shared" si="15"/>
        <v>1.6389645718005159</v>
      </c>
      <c r="Q555" s="22">
        <v>16</v>
      </c>
      <c r="R555" s="6">
        <v>7</v>
      </c>
      <c r="S555" s="6" t="s">
        <v>48</v>
      </c>
      <c r="T555" s="6">
        <v>2010</v>
      </c>
      <c r="U555"/>
      <c r="AP555" s="9"/>
      <c r="AQ555" s="9"/>
      <c r="AR555" s="76"/>
      <c r="AS555" s="76"/>
    </row>
    <row r="556" spans="1:45">
      <c r="A556" s="3">
        <v>14</v>
      </c>
      <c r="B556" s="4" t="s">
        <v>37</v>
      </c>
      <c r="C556" s="4" t="s">
        <v>32</v>
      </c>
      <c r="D556" s="65">
        <v>40379</v>
      </c>
      <c r="E556" s="21">
        <v>34.200000000000003</v>
      </c>
      <c r="F556" s="22">
        <v>2022</v>
      </c>
      <c r="G556" s="23">
        <v>9.91</v>
      </c>
      <c r="H556" s="22">
        <v>140</v>
      </c>
      <c r="I556" s="22">
        <v>100</v>
      </c>
      <c r="J556" s="23">
        <v>8.09</v>
      </c>
      <c r="K556" s="21">
        <v>5.166666666666468</v>
      </c>
      <c r="L556" s="7">
        <v>1.4118817999999997</v>
      </c>
      <c r="M556" s="23">
        <v>9.4721999999999991</v>
      </c>
      <c r="N556" s="21">
        <v>34.171379999999999</v>
      </c>
      <c r="O556" s="21">
        <v>4.6984560000000002</v>
      </c>
      <c r="P556" s="24">
        <f t="shared" si="15"/>
        <v>4.1035700259707362</v>
      </c>
      <c r="Q556" s="22">
        <v>37</v>
      </c>
      <c r="R556" s="6">
        <v>7</v>
      </c>
      <c r="S556" s="6" t="s">
        <v>48</v>
      </c>
      <c r="T556" s="6">
        <v>2010</v>
      </c>
      <c r="U556"/>
      <c r="AP556" s="9"/>
      <c r="AQ556" s="9"/>
      <c r="AR556" s="76"/>
      <c r="AS556" s="76"/>
    </row>
    <row r="557" spans="1:45">
      <c r="A557" s="3">
        <v>15</v>
      </c>
      <c r="B557" s="4" t="s">
        <v>38</v>
      </c>
      <c r="C557" s="4" t="s">
        <v>21</v>
      </c>
      <c r="D557" s="65">
        <v>40379</v>
      </c>
      <c r="E557" s="21">
        <v>25.1</v>
      </c>
      <c r="F557" s="22">
        <v>673</v>
      </c>
      <c r="G557" s="23">
        <v>5.5</v>
      </c>
      <c r="H557" s="22">
        <v>66.7</v>
      </c>
      <c r="I557" s="22">
        <v>66</v>
      </c>
      <c r="J557" s="23">
        <v>7.72</v>
      </c>
      <c r="K557" s="21">
        <v>0.39999999999995595</v>
      </c>
      <c r="L557" s="7">
        <v>0.41851109999999997</v>
      </c>
      <c r="M557" s="23">
        <v>1.58952</v>
      </c>
      <c r="N557" s="21">
        <v>5.0507399999999993</v>
      </c>
      <c r="O557" s="21">
        <v>3.3268279999999986</v>
      </c>
      <c r="P557" s="24">
        <f t="shared" si="15"/>
        <v>5.2705017867029031</v>
      </c>
      <c r="Q557" s="22">
        <v>120</v>
      </c>
      <c r="R557" s="6">
        <v>7</v>
      </c>
      <c r="S557" s="6" t="s">
        <v>48</v>
      </c>
      <c r="T557" s="6">
        <v>2010</v>
      </c>
      <c r="U557"/>
      <c r="AP557" s="9"/>
      <c r="AQ557" s="9"/>
      <c r="AR557" s="76"/>
      <c r="AS557" s="76"/>
    </row>
    <row r="558" spans="1:45">
      <c r="A558" s="3">
        <v>16</v>
      </c>
      <c r="B558" s="4" t="s">
        <v>39</v>
      </c>
      <c r="C558" s="4" t="s">
        <v>26</v>
      </c>
      <c r="D558" s="65">
        <v>40379</v>
      </c>
      <c r="E558" s="21">
        <v>29.8</v>
      </c>
      <c r="F558" s="22">
        <v>1224</v>
      </c>
      <c r="G558" s="23">
        <v>2.66</v>
      </c>
      <c r="H558" s="22">
        <v>35</v>
      </c>
      <c r="I558" s="22">
        <v>33</v>
      </c>
      <c r="J558" s="23">
        <v>8.1999999999999993</v>
      </c>
      <c r="K558" s="21">
        <v>2.00000000000089</v>
      </c>
      <c r="L558" s="7">
        <v>0.44303999999999993</v>
      </c>
      <c r="M558" s="23">
        <v>15.48527</v>
      </c>
      <c r="N558" s="21">
        <v>20.238659999999999</v>
      </c>
      <c r="O558" s="21">
        <v>29.629811999999998</v>
      </c>
      <c r="P558" s="24">
        <f t="shared" si="15"/>
        <v>3.2203811751425708</v>
      </c>
      <c r="Q558" s="22">
        <v>65</v>
      </c>
      <c r="R558" s="6">
        <v>7</v>
      </c>
      <c r="S558" s="6" t="s">
        <v>48</v>
      </c>
      <c r="T558" s="6">
        <v>2010</v>
      </c>
      <c r="U558"/>
      <c r="AP558" s="9"/>
      <c r="AQ558" s="9"/>
      <c r="AR558" s="76"/>
      <c r="AS558" s="76"/>
    </row>
    <row r="559" spans="1:45">
      <c r="A559" s="3">
        <v>17</v>
      </c>
      <c r="B559" s="4" t="s">
        <v>40</v>
      </c>
      <c r="C559" s="4" t="s">
        <v>26</v>
      </c>
      <c r="D559" s="65">
        <v>40379</v>
      </c>
      <c r="E559" s="21">
        <v>31.6</v>
      </c>
      <c r="F559" s="22">
        <v>303</v>
      </c>
      <c r="G559" s="23">
        <v>11.06</v>
      </c>
      <c r="H559" s="22">
        <v>150.5</v>
      </c>
      <c r="I559" s="22">
        <v>0</v>
      </c>
      <c r="J559" s="23">
        <v>8.16</v>
      </c>
      <c r="K559" s="21">
        <v>2.2499999999991971</v>
      </c>
      <c r="L559" s="7">
        <v>0.36276735000000004</v>
      </c>
      <c r="M559" s="23">
        <v>0.67998000000000003</v>
      </c>
      <c r="N559" s="21">
        <v>12.456420000000001</v>
      </c>
      <c r="O559" s="21">
        <v>5.101875999999999</v>
      </c>
      <c r="P559" s="24">
        <f t="shared" si="15"/>
        <v>25.821782993617457</v>
      </c>
      <c r="Q559" s="22">
        <v>50</v>
      </c>
      <c r="R559" s="6">
        <v>7</v>
      </c>
      <c r="S559" s="6" t="s">
        <v>48</v>
      </c>
      <c r="T559" s="6">
        <v>2010</v>
      </c>
      <c r="U559"/>
      <c r="AP559" s="9"/>
      <c r="AQ559" s="9"/>
      <c r="AR559" s="76"/>
      <c r="AS559" s="76"/>
    </row>
    <row r="560" spans="1:45">
      <c r="A560" s="3">
        <v>18</v>
      </c>
      <c r="B560" s="4" t="s">
        <v>41</v>
      </c>
      <c r="C560" s="4" t="s">
        <v>21</v>
      </c>
      <c r="D560" s="65">
        <v>40379</v>
      </c>
      <c r="E560" s="21">
        <v>26.9</v>
      </c>
      <c r="F560" s="22">
        <v>1085</v>
      </c>
      <c r="G560" s="23">
        <v>5.63</v>
      </c>
      <c r="H560" s="22">
        <v>70.400000000000006</v>
      </c>
      <c r="I560" s="22">
        <v>100</v>
      </c>
      <c r="J560" s="23">
        <v>8.1</v>
      </c>
      <c r="K560" s="21">
        <v>1.1000000000001009</v>
      </c>
      <c r="L560" s="7">
        <v>0.12374724000000001</v>
      </c>
      <c r="M560" s="23">
        <v>9.7753800000000002</v>
      </c>
      <c r="N560" s="21">
        <v>17.979299999999999</v>
      </c>
      <c r="O560" s="21">
        <v>10.265652000000001</v>
      </c>
      <c r="P560" s="24">
        <f t="shared" si="15"/>
        <v>2.8893968316321206</v>
      </c>
      <c r="Q560" s="22">
        <v>86</v>
      </c>
      <c r="R560" s="6">
        <v>7</v>
      </c>
      <c r="S560" s="6" t="s">
        <v>48</v>
      </c>
      <c r="T560" s="6">
        <v>2010</v>
      </c>
      <c r="U560"/>
      <c r="AP560" s="9"/>
      <c r="AQ560" s="9"/>
      <c r="AR560" s="76"/>
      <c r="AS560" s="76"/>
    </row>
    <row r="561" spans="1:45">
      <c r="A561" s="3">
        <v>19</v>
      </c>
      <c r="B561" s="4" t="s">
        <v>42</v>
      </c>
      <c r="C561" s="4" t="s">
        <v>32</v>
      </c>
      <c r="D561" s="65">
        <v>40379</v>
      </c>
      <c r="E561" s="21">
        <v>33.5</v>
      </c>
      <c r="F561" s="22">
        <v>970</v>
      </c>
      <c r="G561" s="23">
        <v>7.88</v>
      </c>
      <c r="H561" s="22">
        <v>111</v>
      </c>
      <c r="I561" s="22">
        <v>66</v>
      </c>
      <c r="J561" s="23">
        <v>7.74</v>
      </c>
      <c r="K561" s="21">
        <v>4.1428571428563696</v>
      </c>
      <c r="L561" s="7">
        <v>0.62838685714285725</v>
      </c>
      <c r="M561" s="23">
        <v>1.5389900000000001</v>
      </c>
      <c r="N561" s="21">
        <v>1.9127399999999999</v>
      </c>
      <c r="O561" s="21">
        <v>2.7620400000000003</v>
      </c>
      <c r="P561" s="24">
        <f t="shared" si="15"/>
        <v>3.0375635969044632</v>
      </c>
      <c r="Q561" s="22">
        <v>40</v>
      </c>
      <c r="R561" s="6">
        <v>7</v>
      </c>
      <c r="S561" s="6" t="s">
        <v>48</v>
      </c>
      <c r="T561" s="6">
        <v>2010</v>
      </c>
      <c r="U561"/>
      <c r="AP561" s="9"/>
      <c r="AQ561" s="9"/>
      <c r="AR561" s="76"/>
      <c r="AS561" s="76"/>
    </row>
    <row r="562" spans="1:45">
      <c r="A562" s="3">
        <v>20</v>
      </c>
      <c r="B562" s="4" t="s">
        <v>43</v>
      </c>
      <c r="C562" s="4" t="s">
        <v>26</v>
      </c>
      <c r="D562" s="65">
        <v>40379</v>
      </c>
      <c r="E562" s="21">
        <v>31.9</v>
      </c>
      <c r="F562" s="22">
        <v>358</v>
      </c>
      <c r="G562" s="23">
        <v>8.15</v>
      </c>
      <c r="H562" s="22">
        <v>111</v>
      </c>
      <c r="I562" s="22">
        <v>33</v>
      </c>
      <c r="J562" s="23">
        <v>8</v>
      </c>
      <c r="K562" s="21">
        <v>2.500000000000095</v>
      </c>
      <c r="L562" s="7">
        <v>0.31779050000000003</v>
      </c>
      <c r="M562" s="23">
        <v>0.37679999999999997</v>
      </c>
      <c r="N562" s="21">
        <v>0</v>
      </c>
      <c r="O562" s="21">
        <v>3.1654599999999982</v>
      </c>
      <c r="P562" s="24">
        <f t="shared" si="15"/>
        <v>8.4009023354564718</v>
      </c>
      <c r="Q562" s="22">
        <v>66</v>
      </c>
      <c r="R562" s="6">
        <v>7</v>
      </c>
      <c r="S562" s="6" t="s">
        <v>48</v>
      </c>
      <c r="T562" s="6">
        <v>2010</v>
      </c>
      <c r="U562"/>
      <c r="AP562" s="9"/>
      <c r="AQ562" s="9"/>
      <c r="AR562" s="76"/>
      <c r="AS562" s="76"/>
    </row>
    <row r="563" spans="1:45">
      <c r="A563" s="3">
        <v>21</v>
      </c>
      <c r="B563" s="4" t="s">
        <v>44</v>
      </c>
      <c r="C563" s="4" t="s">
        <v>21</v>
      </c>
      <c r="D563" s="65">
        <v>40379</v>
      </c>
      <c r="E563" s="21">
        <v>23.8</v>
      </c>
      <c r="F563" s="22">
        <v>203</v>
      </c>
      <c r="G563" s="23">
        <v>5.28</v>
      </c>
      <c r="H563" s="22">
        <v>62</v>
      </c>
      <c r="I563" s="22">
        <v>66</v>
      </c>
      <c r="J563" s="23">
        <v>7.04</v>
      </c>
      <c r="K563" s="21">
        <v>4.1999999999990933</v>
      </c>
      <c r="L563" s="7">
        <v>0.79430280000000009</v>
      </c>
      <c r="M563" s="23">
        <v>1.08422</v>
      </c>
      <c r="N563" s="21">
        <v>10.071539999999999</v>
      </c>
      <c r="O563" s="21">
        <v>3.084775999999998</v>
      </c>
      <c r="P563" s="24">
        <f t="shared" si="15"/>
        <v>12.134360185202263</v>
      </c>
      <c r="Q563" s="22">
        <v>82</v>
      </c>
      <c r="R563" s="6">
        <v>7</v>
      </c>
      <c r="S563" s="6" t="s">
        <v>48</v>
      </c>
      <c r="T563" s="6">
        <v>2010</v>
      </c>
      <c r="U563"/>
      <c r="AP563" s="9"/>
      <c r="AQ563" s="9"/>
      <c r="AR563" s="76"/>
      <c r="AS563" s="76"/>
    </row>
    <row r="564" spans="1:45">
      <c r="A564" s="3">
        <v>22</v>
      </c>
      <c r="B564" s="4" t="s">
        <v>45</v>
      </c>
      <c r="C564" s="4" t="s">
        <v>21</v>
      </c>
      <c r="D564" s="65">
        <v>40379</v>
      </c>
      <c r="E564" s="21">
        <v>23.4</v>
      </c>
      <c r="F564" s="22">
        <v>530</v>
      </c>
      <c r="G564" s="23">
        <v>7</v>
      </c>
      <c r="H564" s="22">
        <v>82.1</v>
      </c>
      <c r="I564" s="22">
        <v>33</v>
      </c>
      <c r="J564" s="23">
        <v>7.61</v>
      </c>
      <c r="K564" s="21">
        <v>1.1000000000001009</v>
      </c>
      <c r="L564" s="7">
        <v>0.12944316000000003</v>
      </c>
      <c r="M564" s="23">
        <v>0.37679999999999997</v>
      </c>
      <c r="N564" s="21">
        <v>26.01258</v>
      </c>
      <c r="O564" s="21">
        <v>3.2461439999999984</v>
      </c>
      <c r="P564" s="24">
        <f t="shared" si="15"/>
        <v>77.650541401273884</v>
      </c>
      <c r="Q564" s="22">
        <v>120</v>
      </c>
      <c r="R564" s="6">
        <v>7</v>
      </c>
      <c r="S564" s="6" t="s">
        <v>48</v>
      </c>
      <c r="T564" s="6">
        <v>2010</v>
      </c>
      <c r="U564"/>
      <c r="AP564" s="9"/>
      <c r="AQ564" s="9"/>
      <c r="AR564" s="76"/>
      <c r="AS564" s="76"/>
    </row>
    <row r="565" spans="1:45">
      <c r="A565" s="3">
        <v>23</v>
      </c>
      <c r="B565" s="4" t="s">
        <v>42</v>
      </c>
      <c r="C565" s="4" t="s">
        <v>32</v>
      </c>
      <c r="D565" s="65">
        <v>40379</v>
      </c>
      <c r="E565" s="21">
        <v>32.200000000000003</v>
      </c>
      <c r="F565" s="22">
        <v>5120</v>
      </c>
      <c r="G565" s="23">
        <v>8.26</v>
      </c>
      <c r="H565" s="22">
        <v>112</v>
      </c>
      <c r="I565" s="22">
        <v>0</v>
      </c>
      <c r="J565" s="23">
        <v>7.86</v>
      </c>
      <c r="K565" s="3">
        <v>7.799999999999585</v>
      </c>
      <c r="L565" s="7">
        <v>0.97372428000000011</v>
      </c>
      <c r="M565" s="23">
        <v>2.1958800000000003</v>
      </c>
      <c r="N565" s="21">
        <v>7.3101000000000003</v>
      </c>
      <c r="O565" s="21">
        <v>4.3757199999999994</v>
      </c>
      <c r="P565" s="24">
        <f t="shared" si="15"/>
        <v>5.3217024609723653</v>
      </c>
      <c r="Q565" s="22">
        <v>40</v>
      </c>
      <c r="R565" s="6">
        <v>7</v>
      </c>
      <c r="S565" s="6" t="s">
        <v>48</v>
      </c>
      <c r="T565" s="6">
        <v>2010</v>
      </c>
      <c r="U565"/>
      <c r="AP565" s="9"/>
      <c r="AQ565" s="9"/>
      <c r="AR565" s="76"/>
      <c r="AS565" s="76"/>
    </row>
    <row r="566" spans="1:45">
      <c r="A566" s="3">
        <v>24</v>
      </c>
      <c r="B566" s="4" t="s">
        <v>49</v>
      </c>
      <c r="C566" s="4" t="s">
        <v>21</v>
      </c>
      <c r="D566" s="65">
        <v>40379</v>
      </c>
      <c r="E566" s="21">
        <v>25.9</v>
      </c>
      <c r="F566" s="22">
        <v>1598</v>
      </c>
      <c r="G566" s="23">
        <v>7.4</v>
      </c>
      <c r="H566" s="22">
        <v>91.5</v>
      </c>
      <c r="I566" s="22">
        <v>0</v>
      </c>
      <c r="J566" s="23">
        <v>8.27</v>
      </c>
      <c r="K566" s="21">
        <v>7.9999999999991189</v>
      </c>
      <c r="L566" s="7">
        <v>0.83233319999999977</v>
      </c>
      <c r="M566" s="23">
        <v>0.52838999999999992</v>
      </c>
      <c r="N566" s="21">
        <v>13.837139999999998</v>
      </c>
      <c r="O566" s="21">
        <v>12.605487999999999</v>
      </c>
      <c r="P566" s="24">
        <f t="shared" si="15"/>
        <v>50.043770699672599</v>
      </c>
      <c r="Q566" s="22">
        <v>25</v>
      </c>
      <c r="R566" s="6">
        <v>7</v>
      </c>
      <c r="S566" s="6" t="s">
        <v>48</v>
      </c>
      <c r="T566" s="6">
        <v>2010</v>
      </c>
      <c r="U566"/>
      <c r="AP566" s="9"/>
      <c r="AQ566" s="9"/>
      <c r="AR566" s="76"/>
      <c r="AS566" s="76"/>
    </row>
    <row r="567" spans="1:45">
      <c r="A567" s="26">
        <v>1</v>
      </c>
      <c r="B567" s="27" t="s">
        <v>20</v>
      </c>
      <c r="C567" s="27" t="s">
        <v>21</v>
      </c>
      <c r="D567" s="65">
        <v>40477</v>
      </c>
      <c r="E567" s="21">
        <v>16.399999999999999</v>
      </c>
      <c r="F567" s="22">
        <v>435</v>
      </c>
      <c r="G567" s="23">
        <v>8.06</v>
      </c>
      <c r="H567" s="22">
        <v>82</v>
      </c>
      <c r="I567" s="22">
        <v>66</v>
      </c>
      <c r="J567" s="23">
        <v>7.4</v>
      </c>
      <c r="K567" s="21">
        <v>0.83333333333435178</v>
      </c>
      <c r="L567" s="23">
        <v>0.34806666666666669</v>
      </c>
      <c r="M567" s="23">
        <v>0.13800000000000001</v>
      </c>
      <c r="N567" s="21">
        <v>11.6424</v>
      </c>
      <c r="O567" s="21">
        <v>0.51</v>
      </c>
      <c r="P567" s="22">
        <f t="shared" ref="P567:P577" si="16">(O567+N567)/M567</f>
        <v>88.060869565217388</v>
      </c>
      <c r="Q567" s="22">
        <v>120</v>
      </c>
      <c r="R567" s="6">
        <v>10</v>
      </c>
      <c r="S567" s="6" t="s">
        <v>22</v>
      </c>
      <c r="T567" s="6">
        <v>2010</v>
      </c>
      <c r="U567"/>
      <c r="AP567" s="9"/>
      <c r="AQ567" s="9"/>
      <c r="AR567" s="76"/>
      <c r="AS567" s="76"/>
    </row>
    <row r="568" spans="1:45">
      <c r="A568" s="26">
        <v>2</v>
      </c>
      <c r="B568" s="27" t="s">
        <v>23</v>
      </c>
      <c r="C568" s="27" t="s">
        <v>21</v>
      </c>
      <c r="D568" s="65">
        <v>40477</v>
      </c>
      <c r="E568" s="21">
        <v>15.9</v>
      </c>
      <c r="F568" s="22">
        <v>507</v>
      </c>
      <c r="G568" s="23">
        <v>6.46</v>
      </c>
      <c r="H568" s="22">
        <v>65</v>
      </c>
      <c r="I568" s="22">
        <v>33</v>
      </c>
      <c r="J568" s="23">
        <v>7.39</v>
      </c>
      <c r="K568" s="21">
        <v>1.0000000000006302</v>
      </c>
      <c r="L568" s="23">
        <v>0.34499999999999997</v>
      </c>
      <c r="M568" s="23">
        <v>0.32200000000000001</v>
      </c>
      <c r="N568" s="21">
        <v>13.1646</v>
      </c>
      <c r="O568" s="21">
        <v>0.51</v>
      </c>
      <c r="P568" s="22">
        <f t="shared" si="16"/>
        <v>42.467701863354037</v>
      </c>
      <c r="Q568" s="22">
        <v>120</v>
      </c>
      <c r="R568" s="6">
        <v>10</v>
      </c>
      <c r="S568" s="6" t="s">
        <v>22</v>
      </c>
      <c r="T568" s="6">
        <v>2010</v>
      </c>
      <c r="U568"/>
      <c r="AP568" s="9"/>
      <c r="AQ568" s="9"/>
      <c r="AR568" s="76"/>
      <c r="AS568" s="76"/>
    </row>
    <row r="569" spans="1:45">
      <c r="A569" s="26">
        <v>3</v>
      </c>
      <c r="B569" s="27" t="s">
        <v>24</v>
      </c>
      <c r="C569" s="27" t="s">
        <v>21</v>
      </c>
      <c r="D569" s="65">
        <v>40477</v>
      </c>
      <c r="E569" s="21">
        <v>16.2</v>
      </c>
      <c r="F569" s="22">
        <v>678</v>
      </c>
      <c r="G569" s="23">
        <v>6.81</v>
      </c>
      <c r="H569" s="22">
        <v>69</v>
      </c>
      <c r="I569" s="22">
        <v>100</v>
      </c>
      <c r="J569" s="23">
        <v>7.58</v>
      </c>
      <c r="K569" s="21">
        <v>1.4999999999994649</v>
      </c>
      <c r="L569" s="23">
        <v>0.44466666666666665</v>
      </c>
      <c r="M569" s="23">
        <v>0.78200000000000003</v>
      </c>
      <c r="N569" s="21">
        <v>22.7712</v>
      </c>
      <c r="O569" s="21">
        <v>3.3659999999999997</v>
      </c>
      <c r="P569" s="22">
        <f t="shared" si="16"/>
        <v>33.423529411764704</v>
      </c>
      <c r="Q569" s="22">
        <v>120</v>
      </c>
      <c r="R569" s="6">
        <v>10</v>
      </c>
      <c r="S569" s="6" t="s">
        <v>22</v>
      </c>
      <c r="T569" s="6">
        <v>2010</v>
      </c>
      <c r="U569"/>
      <c r="AP569" s="9"/>
      <c r="AQ569" s="9"/>
      <c r="AR569" s="76"/>
      <c r="AS569" s="76"/>
    </row>
    <row r="570" spans="1:45">
      <c r="A570" s="26">
        <v>4</v>
      </c>
      <c r="B570" s="27" t="s">
        <v>25</v>
      </c>
      <c r="C570" s="27" t="s">
        <v>26</v>
      </c>
      <c r="D570" s="65">
        <v>40477</v>
      </c>
      <c r="E570" s="21">
        <v>19.3</v>
      </c>
      <c r="F570" s="22">
        <v>219</v>
      </c>
      <c r="G570" s="23">
        <v>8.9600000000000009</v>
      </c>
      <c r="H570" s="22">
        <v>97</v>
      </c>
      <c r="I570" s="22">
        <v>0</v>
      </c>
      <c r="J570" s="23">
        <v>7.65</v>
      </c>
      <c r="K570" s="21">
        <v>0.99999999999914979</v>
      </c>
      <c r="L570" s="23">
        <v>0.31740000000000002</v>
      </c>
      <c r="M570" s="23">
        <v>0.27600000000000002</v>
      </c>
      <c r="N570" s="21">
        <v>6.5229999999999997</v>
      </c>
      <c r="O570" s="21">
        <v>0.91799999999999993</v>
      </c>
      <c r="P570" s="22">
        <f t="shared" si="16"/>
        <v>26.960144927536231</v>
      </c>
      <c r="Q570" s="22">
        <v>120</v>
      </c>
      <c r="R570" s="6">
        <v>10</v>
      </c>
      <c r="S570" s="6" t="s">
        <v>22</v>
      </c>
      <c r="T570" s="6">
        <v>2010</v>
      </c>
      <c r="U570"/>
      <c r="AP570" s="9"/>
      <c r="AQ570" s="9"/>
      <c r="AR570" s="76"/>
      <c r="AS570" s="76"/>
    </row>
    <row r="571" spans="1:45">
      <c r="A571" s="26">
        <v>5</v>
      </c>
      <c r="B571" s="27" t="s">
        <v>27</v>
      </c>
      <c r="C571" s="27" t="s">
        <v>26</v>
      </c>
      <c r="D571" s="65">
        <v>40477</v>
      </c>
      <c r="E571" s="21">
        <v>21.8</v>
      </c>
      <c r="F571" s="22">
        <v>61</v>
      </c>
      <c r="G571" s="23">
        <v>14.6</v>
      </c>
      <c r="H571" s="22">
        <v>160</v>
      </c>
      <c r="I571" s="22">
        <v>33</v>
      </c>
      <c r="J571" s="23">
        <v>7.67</v>
      </c>
      <c r="K571" s="21">
        <v>50.000000000004007</v>
      </c>
      <c r="L571" s="23">
        <v>4.1925714285714282</v>
      </c>
      <c r="M571" s="23">
        <v>3.0819999999999999</v>
      </c>
      <c r="N571" s="21">
        <v>25.6769</v>
      </c>
      <c r="O571" s="21">
        <v>5.7119999999999997</v>
      </c>
      <c r="P571" s="22">
        <f t="shared" si="16"/>
        <v>10.18458792991564</v>
      </c>
      <c r="Q571" s="22">
        <v>22</v>
      </c>
      <c r="R571" s="6">
        <v>10</v>
      </c>
      <c r="S571" s="6" t="s">
        <v>22</v>
      </c>
      <c r="T571" s="6">
        <v>2010</v>
      </c>
      <c r="U571"/>
      <c r="AP571" s="9"/>
      <c r="AQ571" s="9"/>
      <c r="AR571" s="76"/>
      <c r="AS571" s="76"/>
    </row>
    <row r="572" spans="1:45">
      <c r="A572" s="26">
        <v>6</v>
      </c>
      <c r="B572" s="27" t="s">
        <v>28</v>
      </c>
      <c r="C572" s="27" t="s">
        <v>21</v>
      </c>
      <c r="D572" s="65">
        <v>40477</v>
      </c>
      <c r="E572" s="21">
        <v>16.600000000000001</v>
      </c>
      <c r="F572" s="22">
        <v>458</v>
      </c>
      <c r="G572" s="23">
        <v>8.2799999999999994</v>
      </c>
      <c r="H572" s="22">
        <v>85</v>
      </c>
      <c r="I572" s="22">
        <v>133</v>
      </c>
      <c r="J572" s="23">
        <v>7.65</v>
      </c>
      <c r="K572" s="21">
        <v>1.3333333333331865</v>
      </c>
      <c r="L572" s="23">
        <v>0.45846666666666669</v>
      </c>
      <c r="M572" s="23">
        <v>0.59799999999999998</v>
      </c>
      <c r="N572" s="21">
        <v>17.849299999999999</v>
      </c>
      <c r="O572" s="21">
        <v>4.08</v>
      </c>
      <c r="P572" s="22">
        <f t="shared" si="16"/>
        <v>36.671070234113714</v>
      </c>
      <c r="Q572" s="22">
        <v>120</v>
      </c>
      <c r="R572" s="6">
        <v>10</v>
      </c>
      <c r="S572" s="6" t="s">
        <v>22</v>
      </c>
      <c r="T572" s="6">
        <v>2010</v>
      </c>
      <c r="U572"/>
      <c r="AP572" s="9"/>
      <c r="AQ572" s="9"/>
      <c r="AR572" s="76"/>
      <c r="AS572" s="76"/>
    </row>
    <row r="573" spans="1:45">
      <c r="A573" s="26">
        <v>7</v>
      </c>
      <c r="B573" s="27" t="s">
        <v>29</v>
      </c>
      <c r="C573" s="27" t="s">
        <v>21</v>
      </c>
      <c r="D573" s="65">
        <v>40477</v>
      </c>
      <c r="E573" s="21">
        <v>17.8</v>
      </c>
      <c r="F573" s="22">
        <v>1350</v>
      </c>
      <c r="G573" s="23">
        <v>2.57</v>
      </c>
      <c r="H573" s="22">
        <v>27</v>
      </c>
      <c r="I573" s="22">
        <v>0</v>
      </c>
      <c r="J573" s="23">
        <v>7.36</v>
      </c>
      <c r="K573" s="21">
        <v>4.1999999999990933</v>
      </c>
      <c r="L573" s="23">
        <v>0.52807999999999999</v>
      </c>
      <c r="M573" s="23">
        <v>4.5999999999999999E-2</v>
      </c>
      <c r="N573" s="21">
        <v>104.6645</v>
      </c>
      <c r="O573" s="21">
        <v>0.10199999999999999</v>
      </c>
      <c r="P573" s="22">
        <f t="shared" si="16"/>
        <v>2277.5326086956525</v>
      </c>
      <c r="Q573" s="22">
        <v>81</v>
      </c>
      <c r="R573" s="6">
        <v>10</v>
      </c>
      <c r="S573" s="6" t="s">
        <v>22</v>
      </c>
      <c r="T573" s="6">
        <v>2010</v>
      </c>
      <c r="U573"/>
      <c r="AP573" s="9"/>
      <c r="AQ573" s="9"/>
      <c r="AR573" s="76"/>
      <c r="AS573" s="76"/>
    </row>
    <row r="574" spans="1:45">
      <c r="A574" s="26">
        <v>8</v>
      </c>
      <c r="B574" s="27" t="s">
        <v>30</v>
      </c>
      <c r="C574" s="27" t="s">
        <v>26</v>
      </c>
      <c r="D574" s="65">
        <v>40477</v>
      </c>
      <c r="E574" s="21">
        <v>18.100000000000001</v>
      </c>
      <c r="F574" s="22">
        <v>271</v>
      </c>
      <c r="G574" s="23">
        <v>7.99</v>
      </c>
      <c r="H574" s="22">
        <v>85</v>
      </c>
      <c r="I574" s="22">
        <v>3</v>
      </c>
      <c r="J574" s="23">
        <v>7.4</v>
      </c>
      <c r="K574" s="21">
        <v>3.9999999999995595</v>
      </c>
      <c r="L574" s="23">
        <v>0.59084444444444439</v>
      </c>
      <c r="M574" s="23">
        <v>0.13800000000000001</v>
      </c>
      <c r="N574" s="21">
        <v>21.763099999999998</v>
      </c>
      <c r="O574" s="21">
        <v>1.3259999999999998</v>
      </c>
      <c r="P574" s="22">
        <f t="shared" si="16"/>
        <v>167.31231884057968</v>
      </c>
      <c r="Q574" s="22">
        <v>88</v>
      </c>
      <c r="R574" s="6">
        <v>10</v>
      </c>
      <c r="S574" s="6" t="s">
        <v>22</v>
      </c>
      <c r="T574" s="6">
        <v>2010</v>
      </c>
      <c r="U574"/>
      <c r="AP574" s="9"/>
      <c r="AQ574" s="9"/>
      <c r="AR574" s="76"/>
      <c r="AS574" s="76"/>
    </row>
    <row r="575" spans="1:45">
      <c r="A575" s="26">
        <v>9</v>
      </c>
      <c r="B575" s="27" t="s">
        <v>31</v>
      </c>
      <c r="C575" s="27" t="s">
        <v>32</v>
      </c>
      <c r="D575" s="65">
        <v>40477</v>
      </c>
      <c r="E575" s="21">
        <v>16</v>
      </c>
      <c r="F575" s="22">
        <v>10440</v>
      </c>
      <c r="G575" s="23">
        <v>13.05</v>
      </c>
      <c r="H575" s="22">
        <v>132</v>
      </c>
      <c r="I575" s="22">
        <v>0</v>
      </c>
      <c r="J575" s="23">
        <v>7.09</v>
      </c>
      <c r="K575" s="21">
        <v>52.499999999997549</v>
      </c>
      <c r="L575" s="23">
        <v>2.6495999999999995</v>
      </c>
      <c r="M575" s="23">
        <v>12.512</v>
      </c>
      <c r="N575" s="21">
        <v>51.887500000000003</v>
      </c>
      <c r="O575" s="21">
        <v>2.2439999999999998</v>
      </c>
      <c r="P575" s="22">
        <f t="shared" si="16"/>
        <v>4.3263666879795393</v>
      </c>
      <c r="Q575" s="22">
        <v>14</v>
      </c>
      <c r="R575" s="6">
        <v>10</v>
      </c>
      <c r="S575" s="6" t="s">
        <v>22</v>
      </c>
      <c r="T575" s="6">
        <v>2010</v>
      </c>
      <c r="U575"/>
      <c r="AP575" s="9"/>
      <c r="AQ575" s="9"/>
      <c r="AR575" s="76"/>
      <c r="AS575" s="76"/>
    </row>
    <row r="576" spans="1:45">
      <c r="A576" s="26">
        <v>10</v>
      </c>
      <c r="B576" s="27" t="s">
        <v>33</v>
      </c>
      <c r="C576" s="27" t="s">
        <v>32</v>
      </c>
      <c r="D576" s="65">
        <v>40477</v>
      </c>
      <c r="E576" s="21">
        <v>17.5</v>
      </c>
      <c r="F576" s="22">
        <v>12630</v>
      </c>
      <c r="G576" s="23">
        <v>9.83</v>
      </c>
      <c r="H576" s="22">
        <v>103</v>
      </c>
      <c r="I576" s="22">
        <v>0</v>
      </c>
      <c r="J576" s="23">
        <v>7.62</v>
      </c>
      <c r="K576" s="21">
        <v>20.00000000000135</v>
      </c>
      <c r="L576" s="23">
        <v>0.69736000000000009</v>
      </c>
      <c r="M576" s="23">
        <v>1.4259999999999999</v>
      </c>
      <c r="N576" s="21">
        <v>13.5204</v>
      </c>
      <c r="O576" s="21">
        <v>0.81599999999999995</v>
      </c>
      <c r="P576" s="22">
        <f t="shared" si="16"/>
        <v>10.053576437587658</v>
      </c>
      <c r="Q576" s="22">
        <v>24</v>
      </c>
      <c r="R576" s="6">
        <v>10</v>
      </c>
      <c r="S576" s="6" t="s">
        <v>22</v>
      </c>
      <c r="T576" s="6">
        <v>2010</v>
      </c>
      <c r="U576"/>
      <c r="AP576" s="9"/>
      <c r="AQ576" s="9"/>
      <c r="AR576" s="76"/>
      <c r="AS576" s="76"/>
    </row>
    <row r="577" spans="1:45">
      <c r="A577" s="26">
        <v>11</v>
      </c>
      <c r="B577" s="27" t="s">
        <v>34</v>
      </c>
      <c r="C577" s="27" t="s">
        <v>26</v>
      </c>
      <c r="D577" s="65">
        <v>40477</v>
      </c>
      <c r="E577" s="21">
        <v>17.7</v>
      </c>
      <c r="F577" s="22">
        <v>225</v>
      </c>
      <c r="G577" s="23">
        <v>6.25</v>
      </c>
      <c r="H577" s="22">
        <v>66</v>
      </c>
      <c r="I577" s="22">
        <v>0</v>
      </c>
      <c r="J577" s="23">
        <v>7.52</v>
      </c>
      <c r="K577" s="21">
        <v>1.1666666666669083</v>
      </c>
      <c r="L577" s="23">
        <v>0.29746666666666666</v>
      </c>
      <c r="M577" s="23">
        <v>0.13800000000000001</v>
      </c>
      <c r="N577" s="21">
        <v>19.0946</v>
      </c>
      <c r="O577" s="21">
        <v>0</v>
      </c>
      <c r="P577" s="22">
        <f t="shared" si="16"/>
        <v>138.36666666666665</v>
      </c>
      <c r="Q577" s="22">
        <v>120</v>
      </c>
      <c r="R577" s="6">
        <v>10</v>
      </c>
      <c r="S577" s="6" t="s">
        <v>22</v>
      </c>
      <c r="T577" s="6">
        <v>2010</v>
      </c>
      <c r="U577"/>
      <c r="AP577" s="9"/>
      <c r="AQ577" s="9"/>
      <c r="AR577" s="76"/>
      <c r="AS577" s="76"/>
    </row>
    <row r="578" spans="1:45">
      <c r="A578" s="26">
        <v>12</v>
      </c>
      <c r="B578" s="27" t="s">
        <v>35</v>
      </c>
      <c r="C578" s="27" t="s">
        <v>26</v>
      </c>
      <c r="D578" s="65">
        <v>40477</v>
      </c>
      <c r="E578" s="21">
        <v>17.399999999999999</v>
      </c>
      <c r="F578" s="22">
        <v>257</v>
      </c>
      <c r="G578" s="23">
        <v>5.15</v>
      </c>
      <c r="H578" s="22">
        <v>54</v>
      </c>
      <c r="I578" s="22">
        <v>0</v>
      </c>
      <c r="J578" s="23">
        <v>7.49</v>
      </c>
      <c r="K578" s="21">
        <v>0.62500000000076383</v>
      </c>
      <c r="L578" s="23">
        <v>0.19205</v>
      </c>
      <c r="M578" s="23">
        <v>0</v>
      </c>
      <c r="N578" s="21">
        <v>8.4206000000000003</v>
      </c>
      <c r="O578" s="21">
        <v>0.10199999999999999</v>
      </c>
      <c r="P578" s="22"/>
      <c r="Q578" s="22">
        <v>120</v>
      </c>
      <c r="R578" s="6">
        <v>10</v>
      </c>
      <c r="S578" s="6" t="s">
        <v>22</v>
      </c>
      <c r="T578" s="6">
        <v>2010</v>
      </c>
      <c r="U578"/>
      <c r="AP578" s="9"/>
      <c r="AQ578" s="9"/>
      <c r="AR578" s="76"/>
      <c r="AS578" s="76"/>
    </row>
    <row r="579" spans="1:45">
      <c r="A579" s="26">
        <v>13</v>
      </c>
      <c r="B579" s="27" t="s">
        <v>36</v>
      </c>
      <c r="C579" s="27" t="s">
        <v>32</v>
      </c>
      <c r="D579" s="65">
        <v>40477</v>
      </c>
      <c r="E579" s="21">
        <v>17</v>
      </c>
      <c r="F579" s="22">
        <v>9110</v>
      </c>
      <c r="G579" s="23">
        <v>11.45</v>
      </c>
      <c r="H579" s="22">
        <v>119</v>
      </c>
      <c r="I579" s="22">
        <v>100</v>
      </c>
      <c r="J579" s="23">
        <v>7.73</v>
      </c>
      <c r="K579" s="21">
        <v>17.666666666666941</v>
      </c>
      <c r="L579" s="23">
        <v>1.38</v>
      </c>
      <c r="M579" s="23">
        <v>2.2080000000000002</v>
      </c>
      <c r="N579" s="21">
        <v>11.148400000000001</v>
      </c>
      <c r="O579" s="21">
        <v>1.734</v>
      </c>
      <c r="P579" s="22">
        <f t="shared" ref="P579:P590" si="17">(O579+N579)/M579</f>
        <v>5.8344202898550721</v>
      </c>
      <c r="Q579" s="22">
        <v>16</v>
      </c>
      <c r="R579" s="6">
        <v>10</v>
      </c>
      <c r="S579" s="6" t="s">
        <v>22</v>
      </c>
      <c r="T579" s="6">
        <v>2010</v>
      </c>
      <c r="U579"/>
      <c r="AP579" s="9"/>
      <c r="AQ579" s="9"/>
      <c r="AR579" s="76"/>
      <c r="AS579" s="76"/>
    </row>
    <row r="580" spans="1:45">
      <c r="A580" s="26">
        <v>14</v>
      </c>
      <c r="B580" s="27" t="s">
        <v>37</v>
      </c>
      <c r="C580" s="27" t="s">
        <v>32</v>
      </c>
      <c r="D580" s="65">
        <v>40477</v>
      </c>
      <c r="E580" s="21">
        <v>16.899999999999999</v>
      </c>
      <c r="F580" s="22">
        <v>5810</v>
      </c>
      <c r="G580" s="23">
        <v>11.3</v>
      </c>
      <c r="H580" s="22">
        <v>117</v>
      </c>
      <c r="I580" s="22">
        <v>66</v>
      </c>
      <c r="J580" s="23">
        <v>7.7</v>
      </c>
      <c r="K580" s="21">
        <v>7.9999999999991189</v>
      </c>
      <c r="L580" s="23">
        <v>1.1247</v>
      </c>
      <c r="M580" s="23">
        <v>4.508</v>
      </c>
      <c r="N580" s="21">
        <v>28.7012</v>
      </c>
      <c r="O580" s="21">
        <v>0.40799999999999997</v>
      </c>
      <c r="P580" s="22">
        <f t="shared" si="17"/>
        <v>6.4572315882874891</v>
      </c>
      <c r="Q580" s="22">
        <v>21</v>
      </c>
      <c r="R580" s="6">
        <v>10</v>
      </c>
      <c r="S580" s="6" t="s">
        <v>22</v>
      </c>
      <c r="T580" s="6">
        <v>2010</v>
      </c>
      <c r="U580"/>
      <c r="AP580" s="9"/>
      <c r="AQ580" s="9"/>
      <c r="AR580" s="76"/>
      <c r="AS580" s="76"/>
    </row>
    <row r="581" spans="1:45">
      <c r="A581" s="26">
        <v>15</v>
      </c>
      <c r="B581" s="27" t="s">
        <v>38</v>
      </c>
      <c r="C581" s="27" t="s">
        <v>21</v>
      </c>
      <c r="D581" s="65">
        <v>40477</v>
      </c>
      <c r="E581" s="21">
        <v>16.600000000000001</v>
      </c>
      <c r="F581" s="22">
        <v>710</v>
      </c>
      <c r="G581" s="23">
        <v>8.0299999999999994</v>
      </c>
      <c r="H581" s="22">
        <v>82</v>
      </c>
      <c r="I581" s="22">
        <v>100</v>
      </c>
      <c r="J581" s="23">
        <v>7.71</v>
      </c>
      <c r="K581" s="21">
        <v>1.5000000000002049</v>
      </c>
      <c r="L581" s="23">
        <v>0.33120000000000005</v>
      </c>
      <c r="M581" s="23">
        <v>0.55200000000000005</v>
      </c>
      <c r="N581" s="21">
        <v>17.2563</v>
      </c>
      <c r="O581" s="21">
        <v>0.10199999999999999</v>
      </c>
      <c r="P581" s="22">
        <f t="shared" si="17"/>
        <v>31.446195652173909</v>
      </c>
      <c r="Q581" s="22">
        <v>120</v>
      </c>
      <c r="R581" s="6">
        <v>10</v>
      </c>
      <c r="S581" s="6" t="s">
        <v>22</v>
      </c>
      <c r="T581" s="6">
        <v>2010</v>
      </c>
      <c r="U581"/>
      <c r="AP581" s="9"/>
      <c r="AQ581" s="9"/>
      <c r="AR581" s="76"/>
      <c r="AS581" s="76"/>
    </row>
    <row r="582" spans="1:45">
      <c r="A582" s="26">
        <v>16</v>
      </c>
      <c r="B582" s="27" t="s">
        <v>39</v>
      </c>
      <c r="C582" s="27" t="s">
        <v>26</v>
      </c>
      <c r="D582" s="65">
        <v>40477</v>
      </c>
      <c r="E582" s="21">
        <v>18.100000000000001</v>
      </c>
      <c r="F582" s="22">
        <v>825</v>
      </c>
      <c r="G582" s="23">
        <v>8.02</v>
      </c>
      <c r="H582" s="22">
        <v>85</v>
      </c>
      <c r="I582" s="22">
        <v>33</v>
      </c>
      <c r="J582" s="23">
        <v>8.0399999999999991</v>
      </c>
      <c r="K582" s="21">
        <v>3.5000000000007248</v>
      </c>
      <c r="L582" s="23">
        <v>0.64859999999999995</v>
      </c>
      <c r="M582" s="23">
        <v>2.1160000000000001</v>
      </c>
      <c r="N582" s="21">
        <v>24.965299999999999</v>
      </c>
      <c r="O582" s="21">
        <v>0.20399999999999999</v>
      </c>
      <c r="P582" s="22">
        <f t="shared" si="17"/>
        <v>11.894754253308127</v>
      </c>
      <c r="Q582" s="22">
        <v>54</v>
      </c>
      <c r="R582" s="6">
        <v>10</v>
      </c>
      <c r="S582" s="6" t="s">
        <v>22</v>
      </c>
      <c r="T582" s="6">
        <v>2010</v>
      </c>
      <c r="U582"/>
      <c r="AP582" s="9"/>
      <c r="AQ582" s="9"/>
      <c r="AR582" s="76"/>
      <c r="AS582" s="76"/>
    </row>
    <row r="583" spans="1:45">
      <c r="A583" s="26">
        <v>17</v>
      </c>
      <c r="B583" s="27" t="s">
        <v>40</v>
      </c>
      <c r="C583" s="27" t="s">
        <v>26</v>
      </c>
      <c r="D583" s="65">
        <v>40477</v>
      </c>
      <c r="E583" s="21">
        <v>18.399999999999999</v>
      </c>
      <c r="F583" s="22">
        <v>264</v>
      </c>
      <c r="G583" s="23">
        <v>10.199999999999999</v>
      </c>
      <c r="H583" s="22">
        <v>109</v>
      </c>
      <c r="I583" s="22">
        <v>33</v>
      </c>
      <c r="J583" s="23">
        <v>8.09</v>
      </c>
      <c r="K583" s="21">
        <v>1.800000000001134</v>
      </c>
      <c r="L583" s="23">
        <v>0.50231999999999999</v>
      </c>
      <c r="M583" s="23">
        <v>0.55200000000000005</v>
      </c>
      <c r="N583" s="21">
        <v>12.9274</v>
      </c>
      <c r="O583" s="21">
        <v>1.6319999999999999</v>
      </c>
      <c r="P583" s="22">
        <f t="shared" si="17"/>
        <v>26.375724637681156</v>
      </c>
      <c r="Q583" s="22">
        <v>80</v>
      </c>
      <c r="R583" s="6">
        <v>10</v>
      </c>
      <c r="S583" s="6" t="s">
        <v>22</v>
      </c>
      <c r="T583" s="6">
        <v>2010</v>
      </c>
      <c r="U583"/>
      <c r="AP583" s="9"/>
      <c r="AQ583" s="9"/>
      <c r="AR583" s="76"/>
      <c r="AS583" s="76"/>
    </row>
    <row r="584" spans="1:45">
      <c r="A584" s="26">
        <v>18</v>
      </c>
      <c r="B584" s="27" t="s">
        <v>41</v>
      </c>
      <c r="C584" s="27" t="s">
        <v>21</v>
      </c>
      <c r="D584" s="65">
        <v>40477</v>
      </c>
      <c r="E584" s="21">
        <v>17.7</v>
      </c>
      <c r="F584" s="22">
        <v>949</v>
      </c>
      <c r="G584" s="23">
        <v>7.39</v>
      </c>
      <c r="H584" s="22">
        <v>78</v>
      </c>
      <c r="I584" s="22">
        <v>33</v>
      </c>
      <c r="J584" s="23">
        <v>7.86</v>
      </c>
      <c r="K584" s="21">
        <v>1.800000000001134</v>
      </c>
      <c r="L584" s="23">
        <v>0.50968000000000002</v>
      </c>
      <c r="M584" s="23">
        <v>2.2999999999999998</v>
      </c>
      <c r="N584" s="21">
        <v>27.5745</v>
      </c>
      <c r="O584" s="21">
        <v>0</v>
      </c>
      <c r="P584" s="22">
        <f t="shared" si="17"/>
        <v>11.988913043478261</v>
      </c>
      <c r="Q584" s="22">
        <v>115</v>
      </c>
      <c r="R584" s="6">
        <v>10</v>
      </c>
      <c r="S584" s="6" t="s">
        <v>22</v>
      </c>
      <c r="T584" s="6">
        <v>2010</v>
      </c>
      <c r="U584"/>
      <c r="AP584" s="9"/>
      <c r="AQ584" s="9"/>
      <c r="AR584" s="76"/>
      <c r="AS584" s="76"/>
    </row>
    <row r="585" spans="1:45">
      <c r="A585" s="26">
        <v>19</v>
      </c>
      <c r="B585" s="27" t="s">
        <v>42</v>
      </c>
      <c r="C585" s="27" t="s">
        <v>32</v>
      </c>
      <c r="D585" s="65">
        <v>40477</v>
      </c>
      <c r="E585" s="21">
        <v>17.5</v>
      </c>
      <c r="F585" s="22">
        <v>8230</v>
      </c>
      <c r="G585" s="23">
        <v>11.72</v>
      </c>
      <c r="H585" s="22">
        <v>123</v>
      </c>
      <c r="I585" s="22">
        <v>100</v>
      </c>
      <c r="J585" s="23">
        <v>7.67</v>
      </c>
      <c r="K585" s="21">
        <v>16.000000000000778</v>
      </c>
      <c r="L585" s="23">
        <v>1.3537142857142859</v>
      </c>
      <c r="M585" s="23">
        <v>2.1619999999999999</v>
      </c>
      <c r="N585" s="21">
        <v>12.5716</v>
      </c>
      <c r="O585" s="21">
        <v>0.71399999999999997</v>
      </c>
      <c r="P585" s="22">
        <f t="shared" si="17"/>
        <v>6.1450508788159119</v>
      </c>
      <c r="Q585" s="22">
        <v>18</v>
      </c>
      <c r="R585" s="6">
        <v>10</v>
      </c>
      <c r="S585" s="6" t="s">
        <v>22</v>
      </c>
      <c r="T585" s="6">
        <v>2010</v>
      </c>
      <c r="U585"/>
      <c r="AP585" s="9"/>
      <c r="AQ585" s="9"/>
      <c r="AR585" s="76"/>
      <c r="AS585" s="76"/>
    </row>
    <row r="586" spans="1:45">
      <c r="A586" s="26">
        <v>20</v>
      </c>
      <c r="B586" s="27" t="s">
        <v>43</v>
      </c>
      <c r="C586" s="27" t="s">
        <v>26</v>
      </c>
      <c r="D586" s="65">
        <v>40477</v>
      </c>
      <c r="E586" s="21">
        <v>17.399999999999999</v>
      </c>
      <c r="F586" s="22">
        <v>210</v>
      </c>
      <c r="G586" s="23">
        <v>7.36</v>
      </c>
      <c r="H586" s="22">
        <v>77</v>
      </c>
      <c r="I586" s="22">
        <v>66</v>
      </c>
      <c r="J586" s="23">
        <v>7.56</v>
      </c>
      <c r="K586" s="21">
        <v>1.4000000000002899</v>
      </c>
      <c r="L586" s="23">
        <v>0.42136000000000001</v>
      </c>
      <c r="M586" s="23">
        <v>0.32200000000000001</v>
      </c>
      <c r="N586" s="21">
        <v>26.151299999999999</v>
      </c>
      <c r="O586" s="21">
        <v>0.40799999999999997</v>
      </c>
      <c r="P586" s="22">
        <f t="shared" si="17"/>
        <v>82.482298136645966</v>
      </c>
      <c r="Q586" s="22">
        <v>79</v>
      </c>
      <c r="R586" s="6">
        <v>10</v>
      </c>
      <c r="S586" s="6" t="s">
        <v>22</v>
      </c>
      <c r="T586" s="6">
        <v>2010</v>
      </c>
      <c r="U586"/>
      <c r="AP586" s="9"/>
      <c r="AQ586" s="9"/>
      <c r="AR586" s="76"/>
      <c r="AS586" s="76"/>
    </row>
    <row r="587" spans="1:45">
      <c r="A587" s="26">
        <v>21</v>
      </c>
      <c r="B587" s="27" t="s">
        <v>44</v>
      </c>
      <c r="C587" s="27" t="s">
        <v>21</v>
      </c>
      <c r="D587" s="65">
        <v>40477</v>
      </c>
      <c r="E587" s="21">
        <v>15.2</v>
      </c>
      <c r="F587" s="22">
        <v>321</v>
      </c>
      <c r="G587" s="23">
        <v>7.81</v>
      </c>
      <c r="H587" s="22">
        <v>78</v>
      </c>
      <c r="I587" s="22">
        <v>166</v>
      </c>
      <c r="J587" s="23">
        <v>7.1</v>
      </c>
      <c r="K587" s="21">
        <v>5.3999999999998494</v>
      </c>
      <c r="L587" s="23">
        <v>0.62375999999999998</v>
      </c>
      <c r="M587" s="23">
        <v>4.5999999999999999E-2</v>
      </c>
      <c r="N587" s="21">
        <v>4.9218999999999999</v>
      </c>
      <c r="O587" s="21">
        <v>0.71399999999999997</v>
      </c>
      <c r="P587" s="22">
        <f t="shared" si="17"/>
        <v>122.51956521739129</v>
      </c>
      <c r="Q587" s="22">
        <v>120</v>
      </c>
      <c r="R587" s="6">
        <v>10</v>
      </c>
      <c r="S587" s="6" t="s">
        <v>22</v>
      </c>
      <c r="T587" s="6">
        <v>2010</v>
      </c>
      <c r="U587"/>
      <c r="AP587" s="9"/>
      <c r="AQ587" s="9"/>
      <c r="AR587" s="76"/>
      <c r="AS587" s="76"/>
    </row>
    <row r="588" spans="1:45">
      <c r="A588" s="26">
        <v>22</v>
      </c>
      <c r="B588" s="27" t="s">
        <v>45</v>
      </c>
      <c r="C588" s="27" t="s">
        <v>21</v>
      </c>
      <c r="D588" s="65">
        <v>40477</v>
      </c>
      <c r="E588" s="21">
        <v>17.5</v>
      </c>
      <c r="F588" s="22">
        <v>525</v>
      </c>
      <c r="G588" s="23">
        <v>8.7100000000000009</v>
      </c>
      <c r="H588" s="22">
        <v>91</v>
      </c>
      <c r="I588" s="22">
        <v>33</v>
      </c>
      <c r="J588" s="23">
        <v>7.56</v>
      </c>
      <c r="K588" s="21">
        <v>0.66666666666659324</v>
      </c>
      <c r="L588" s="23">
        <v>0.32506666666666673</v>
      </c>
      <c r="M588" s="23">
        <v>4.5999999999999999E-2</v>
      </c>
      <c r="N588" s="21">
        <v>24.4909</v>
      </c>
      <c r="O588" s="21">
        <v>0</v>
      </c>
      <c r="P588" s="22">
        <f t="shared" si="17"/>
        <v>532.41086956521735</v>
      </c>
      <c r="Q588" s="22">
        <v>120</v>
      </c>
      <c r="R588" s="6">
        <v>10</v>
      </c>
      <c r="S588" s="6" t="s">
        <v>22</v>
      </c>
      <c r="T588" s="6">
        <v>2010</v>
      </c>
      <c r="U588"/>
      <c r="AP588" s="9"/>
      <c r="AQ588" s="9"/>
      <c r="AR588" s="76"/>
      <c r="AS588" s="76"/>
    </row>
    <row r="589" spans="1:45">
      <c r="A589" s="26">
        <v>23</v>
      </c>
      <c r="B589" s="27" t="s">
        <v>42</v>
      </c>
      <c r="C589" s="27" t="s">
        <v>32</v>
      </c>
      <c r="D589" s="65">
        <v>40477</v>
      </c>
      <c r="E589" s="21">
        <v>21.8</v>
      </c>
      <c r="F589" s="22">
        <v>7360</v>
      </c>
      <c r="G589" s="23">
        <v>8.1300000000000008</v>
      </c>
      <c r="H589" s="22">
        <v>93</v>
      </c>
      <c r="I589" s="22">
        <v>33</v>
      </c>
      <c r="J589" s="23">
        <v>7.41</v>
      </c>
      <c r="K589" s="21">
        <v>35.000000000000583</v>
      </c>
      <c r="L589" s="23">
        <v>2.1114000000000002</v>
      </c>
      <c r="M589" s="23">
        <v>2.3460000000000001</v>
      </c>
      <c r="N589" s="21">
        <v>17.9086</v>
      </c>
      <c r="O589" s="21">
        <v>3.06</v>
      </c>
      <c r="P589" s="22">
        <f t="shared" si="17"/>
        <v>8.9380221653878937</v>
      </c>
      <c r="Q589" s="22">
        <v>23</v>
      </c>
      <c r="R589" s="6">
        <v>10</v>
      </c>
      <c r="S589" s="6" t="s">
        <v>22</v>
      </c>
      <c r="T589" s="6">
        <v>2010</v>
      </c>
      <c r="U589"/>
      <c r="AP589" s="9"/>
      <c r="AQ589" s="9"/>
      <c r="AR589" s="76"/>
      <c r="AS589" s="76"/>
    </row>
    <row r="590" spans="1:45">
      <c r="A590" s="26">
        <v>24</v>
      </c>
      <c r="B590" s="4" t="s">
        <v>49</v>
      </c>
      <c r="C590" s="27" t="s">
        <v>21</v>
      </c>
      <c r="D590" s="65">
        <v>40477</v>
      </c>
      <c r="E590" s="21">
        <v>23</v>
      </c>
      <c r="F590" s="22">
        <v>1594</v>
      </c>
      <c r="G590" s="23">
        <v>7.9</v>
      </c>
      <c r="H590" s="22">
        <v>93</v>
      </c>
      <c r="I590" s="22">
        <v>0</v>
      </c>
      <c r="J590" s="23">
        <v>8.31</v>
      </c>
      <c r="K590" s="21">
        <v>4.8333333333339112</v>
      </c>
      <c r="L590" s="23">
        <v>0.3066666666666667</v>
      </c>
      <c r="M590" s="23">
        <v>4.9219999999999997</v>
      </c>
      <c r="N590" s="21">
        <v>34.334699999999998</v>
      </c>
      <c r="O590" s="21">
        <v>0</v>
      </c>
      <c r="P590" s="22">
        <f t="shared" si="17"/>
        <v>6.9757618854124344</v>
      </c>
      <c r="Q590" s="22">
        <v>53</v>
      </c>
      <c r="R590" s="6">
        <v>10</v>
      </c>
      <c r="S590" s="6" t="s">
        <v>22</v>
      </c>
      <c r="T590" s="6">
        <v>2010</v>
      </c>
      <c r="U590"/>
      <c r="AP590" s="9"/>
      <c r="AQ590" s="9"/>
      <c r="AR590" s="76"/>
      <c r="AS590" s="76"/>
    </row>
    <row r="591" spans="1:45">
      <c r="A591" s="26">
        <v>1</v>
      </c>
      <c r="B591" s="27" t="s">
        <v>20</v>
      </c>
      <c r="C591" s="27" t="s">
        <v>21</v>
      </c>
      <c r="D591" s="65">
        <v>40574</v>
      </c>
      <c r="E591" s="21">
        <v>4.8</v>
      </c>
      <c r="F591" s="22">
        <v>545</v>
      </c>
      <c r="G591" s="23">
        <v>10.52</v>
      </c>
      <c r="H591" s="22">
        <v>82.3</v>
      </c>
      <c r="I591" s="22">
        <v>0</v>
      </c>
      <c r="J591" s="23">
        <v>6.77</v>
      </c>
      <c r="K591" s="21">
        <v>1.500000000000945</v>
      </c>
      <c r="L591" s="23">
        <v>0.50840000000000007</v>
      </c>
      <c r="M591" s="28">
        <v>0.62270000000000003</v>
      </c>
      <c r="N591" s="29">
        <v>9.3930000000000007</v>
      </c>
      <c r="O591" s="46">
        <v>7.9871999999999996</v>
      </c>
      <c r="P591" s="30">
        <v>27.911032599967882</v>
      </c>
      <c r="Q591" s="22">
        <v>120</v>
      </c>
      <c r="R591" s="6">
        <v>1</v>
      </c>
      <c r="S591" s="6" t="s">
        <v>46</v>
      </c>
      <c r="T591" s="6">
        <v>2011</v>
      </c>
      <c r="U591"/>
      <c r="AP591" s="9"/>
      <c r="AQ591" s="9"/>
      <c r="AR591" s="76"/>
      <c r="AS591" s="76"/>
    </row>
    <row r="592" spans="1:45">
      <c r="A592" s="26">
        <v>2</v>
      </c>
      <c r="B592" s="27" t="s">
        <v>23</v>
      </c>
      <c r="C592" s="27" t="s">
        <v>21</v>
      </c>
      <c r="D592" s="65">
        <v>40574</v>
      </c>
      <c r="E592" s="21">
        <v>4.8</v>
      </c>
      <c r="F592" s="22">
        <v>543</v>
      </c>
      <c r="G592" s="23">
        <v>10.82</v>
      </c>
      <c r="H592" s="22">
        <v>84.2</v>
      </c>
      <c r="I592" s="22">
        <v>0</v>
      </c>
      <c r="J592" s="23">
        <v>6.89</v>
      </c>
      <c r="K592" s="21">
        <v>2.3333333333323365</v>
      </c>
      <c r="L592" s="23">
        <v>0.37974999999999998</v>
      </c>
      <c r="M592" s="28">
        <v>0.71849999999999992</v>
      </c>
      <c r="N592" s="29">
        <v>16.2285</v>
      </c>
      <c r="O592" s="46">
        <v>4.6079999999999997</v>
      </c>
      <c r="P592" s="30">
        <v>29.000000000000004</v>
      </c>
      <c r="Q592" s="22">
        <v>120</v>
      </c>
      <c r="R592" s="6">
        <v>1</v>
      </c>
      <c r="S592" s="6" t="s">
        <v>46</v>
      </c>
      <c r="T592" s="6">
        <v>2011</v>
      </c>
      <c r="U592"/>
      <c r="AP592" s="9"/>
      <c r="AQ592" s="9"/>
      <c r="AR592" s="76"/>
      <c r="AS592" s="76"/>
    </row>
    <row r="593" spans="1:45">
      <c r="A593" s="26">
        <v>3</v>
      </c>
      <c r="B593" s="27" t="s">
        <v>24</v>
      </c>
      <c r="C593" s="27" t="s">
        <v>21</v>
      </c>
      <c r="D593" s="65">
        <v>40574</v>
      </c>
      <c r="E593" s="21">
        <v>5.3</v>
      </c>
      <c r="F593" s="22">
        <v>618</v>
      </c>
      <c r="G593" s="23">
        <v>11.97</v>
      </c>
      <c r="H593" s="22">
        <v>94.5</v>
      </c>
      <c r="I593" s="22">
        <v>0</v>
      </c>
      <c r="J593" s="23">
        <v>6.9</v>
      </c>
      <c r="K593" s="21">
        <v>3.9999999999995595</v>
      </c>
      <c r="L593" s="23">
        <v>0.97030000000000005</v>
      </c>
      <c r="M593" s="28">
        <v>0.71849999999999992</v>
      </c>
      <c r="N593" s="29">
        <v>17.483999999999998</v>
      </c>
      <c r="O593" s="46">
        <v>16.435199999999998</v>
      </c>
      <c r="P593" s="30">
        <v>47.208350730688935</v>
      </c>
      <c r="Q593" s="22">
        <v>120</v>
      </c>
      <c r="R593" s="6">
        <v>1</v>
      </c>
      <c r="S593" s="6" t="s">
        <v>46</v>
      </c>
      <c r="T593" s="6">
        <v>2011</v>
      </c>
      <c r="U593"/>
      <c r="AP593" s="9"/>
      <c r="AQ593" s="9"/>
      <c r="AR593" s="76"/>
      <c r="AS593" s="76"/>
    </row>
    <row r="594" spans="1:45">
      <c r="A594" s="26">
        <v>4</v>
      </c>
      <c r="B594" s="27" t="s">
        <v>25</v>
      </c>
      <c r="C594" s="27" t="s">
        <v>26</v>
      </c>
      <c r="D594" s="65">
        <v>40574</v>
      </c>
      <c r="E594" s="21">
        <v>4.8</v>
      </c>
      <c r="F594" s="22">
        <v>378.3</v>
      </c>
      <c r="G594" s="23">
        <v>12.05</v>
      </c>
      <c r="H594" s="22">
        <v>94.1</v>
      </c>
      <c r="I594" s="22">
        <v>0</v>
      </c>
      <c r="J594" s="23">
        <v>7.05</v>
      </c>
      <c r="K594" s="21">
        <v>1.666666666665743</v>
      </c>
      <c r="L594" s="23">
        <v>0.42624999999999996</v>
      </c>
      <c r="M594" s="28">
        <v>0.86219999999999997</v>
      </c>
      <c r="N594" s="29">
        <v>13.02</v>
      </c>
      <c r="O594" s="46">
        <v>3.0720000000000001</v>
      </c>
      <c r="P594" s="30">
        <v>18.663883089770355</v>
      </c>
      <c r="Q594" s="22">
        <v>120</v>
      </c>
      <c r="R594" s="6">
        <v>1</v>
      </c>
      <c r="S594" s="6" t="s">
        <v>46</v>
      </c>
      <c r="T594" s="6">
        <v>2011</v>
      </c>
      <c r="U594"/>
      <c r="AP594" s="9"/>
      <c r="AQ594" s="9"/>
      <c r="AR594" s="76"/>
      <c r="AS594" s="76"/>
    </row>
    <row r="595" spans="1:45">
      <c r="A595" s="26">
        <v>5</v>
      </c>
      <c r="B595" s="27" t="s">
        <v>27</v>
      </c>
      <c r="C595" s="27" t="s">
        <v>26</v>
      </c>
      <c r="D595" s="65">
        <v>40574</v>
      </c>
      <c r="E595" s="21">
        <v>5.7</v>
      </c>
      <c r="F595" s="22">
        <v>1093</v>
      </c>
      <c r="G595" s="23">
        <v>13.99</v>
      </c>
      <c r="H595" s="22">
        <v>111.8</v>
      </c>
      <c r="I595" s="22">
        <v>0</v>
      </c>
      <c r="J595" s="23">
        <v>6.81</v>
      </c>
      <c r="K595" s="21">
        <v>20.749999999999382</v>
      </c>
      <c r="L595" s="23">
        <v>1.211325</v>
      </c>
      <c r="M595" s="28">
        <v>1.0537999999999998</v>
      </c>
      <c r="N595" s="29">
        <v>50.173499999999997</v>
      </c>
      <c r="O595" s="46">
        <v>24.345600000000001</v>
      </c>
      <c r="P595" s="30">
        <v>70.714651736572407</v>
      </c>
      <c r="Q595" s="22">
        <v>38</v>
      </c>
      <c r="R595" s="6">
        <v>1</v>
      </c>
      <c r="S595" s="6" t="s">
        <v>46</v>
      </c>
      <c r="T595" s="6">
        <v>2011</v>
      </c>
      <c r="U595"/>
      <c r="AP595" s="9"/>
      <c r="AQ595" s="9"/>
      <c r="AR595" s="76"/>
      <c r="AS595" s="76"/>
    </row>
    <row r="596" spans="1:45">
      <c r="A596" s="26">
        <v>6</v>
      </c>
      <c r="B596" s="27" t="s">
        <v>28</v>
      </c>
      <c r="C596" s="27" t="s">
        <v>21</v>
      </c>
      <c r="D596" s="65">
        <v>40574</v>
      </c>
      <c r="E596" s="21">
        <v>6.3</v>
      </c>
      <c r="F596" s="22">
        <v>548</v>
      </c>
      <c r="G596" s="23">
        <v>13.09</v>
      </c>
      <c r="H596" s="22">
        <v>106</v>
      </c>
      <c r="I596" s="22">
        <v>0</v>
      </c>
      <c r="J596" s="23">
        <v>7.22</v>
      </c>
      <c r="K596" s="21">
        <v>1.8333333333335016</v>
      </c>
      <c r="L596" s="23">
        <v>0.62620000000000009</v>
      </c>
      <c r="M596" s="28">
        <v>0.86219999999999997</v>
      </c>
      <c r="N596" s="29">
        <v>59.938499999999998</v>
      </c>
      <c r="O596" s="46">
        <v>15.974399999999999</v>
      </c>
      <c r="P596" s="30">
        <v>88.045581071677105</v>
      </c>
      <c r="Q596" s="22">
        <v>120</v>
      </c>
      <c r="R596" s="6">
        <v>1</v>
      </c>
      <c r="S596" s="6" t="s">
        <v>46</v>
      </c>
      <c r="T596" s="6">
        <v>2011</v>
      </c>
      <c r="U596"/>
      <c r="AP596" s="9"/>
      <c r="AQ596" s="9"/>
      <c r="AR596" s="76"/>
      <c r="AS596" s="76"/>
    </row>
    <row r="597" spans="1:45">
      <c r="A597" s="26">
        <v>7</v>
      </c>
      <c r="B597" s="27" t="s">
        <v>29</v>
      </c>
      <c r="C597" s="27" t="s">
        <v>21</v>
      </c>
      <c r="D597" s="65">
        <v>40574</v>
      </c>
      <c r="E597" s="21">
        <v>6.2</v>
      </c>
      <c r="F597" s="22">
        <v>839</v>
      </c>
      <c r="G597" s="23">
        <v>6.25</v>
      </c>
      <c r="H597" s="22">
        <v>50.5</v>
      </c>
      <c r="I597" s="22">
        <v>0</v>
      </c>
      <c r="J597" s="23">
        <v>6.78</v>
      </c>
      <c r="K597" s="21">
        <v>1.8333333333335016</v>
      </c>
      <c r="L597" s="23">
        <v>0.44484999999999997</v>
      </c>
      <c r="M597" s="28">
        <v>0.62270000000000003</v>
      </c>
      <c r="N597" s="29">
        <v>66.076499999999996</v>
      </c>
      <c r="O597" s="46">
        <v>24.038399999999999</v>
      </c>
      <c r="P597" s="30">
        <v>144.71639633852575</v>
      </c>
      <c r="Q597" s="22">
        <v>120</v>
      </c>
      <c r="R597" s="6">
        <v>1</v>
      </c>
      <c r="S597" s="6" t="s">
        <v>46</v>
      </c>
      <c r="T597" s="6">
        <v>2011</v>
      </c>
      <c r="U597"/>
      <c r="AP597" s="9"/>
      <c r="AQ597" s="9"/>
      <c r="AR597" s="76"/>
      <c r="AS597" s="76"/>
    </row>
    <row r="598" spans="1:45">
      <c r="A598" s="26">
        <v>8</v>
      </c>
      <c r="B598" s="27" t="s">
        <v>30</v>
      </c>
      <c r="C598" s="27" t="s">
        <v>26</v>
      </c>
      <c r="D598" s="65">
        <v>40574</v>
      </c>
      <c r="E598" s="21">
        <v>4.8</v>
      </c>
      <c r="F598" s="22">
        <v>384.3</v>
      </c>
      <c r="G598" s="23">
        <v>12.82</v>
      </c>
      <c r="H598" s="22">
        <v>99.9</v>
      </c>
      <c r="I598" s="22">
        <v>0</v>
      </c>
      <c r="J598" s="23">
        <v>7.21</v>
      </c>
      <c r="K598" s="21">
        <v>5.9999999999999742</v>
      </c>
      <c r="L598" s="23">
        <v>0.73071428571428565</v>
      </c>
      <c r="M598" s="28">
        <v>0.67059999999999997</v>
      </c>
      <c r="N598" s="29">
        <v>21.808499999999999</v>
      </c>
      <c r="O598" s="46">
        <v>16.819199999999999</v>
      </c>
      <c r="P598" s="30">
        <v>57.601699970175957</v>
      </c>
      <c r="Q598" s="22">
        <v>91</v>
      </c>
      <c r="R598" s="6">
        <v>1</v>
      </c>
      <c r="S598" s="6" t="s">
        <v>46</v>
      </c>
      <c r="T598" s="6">
        <v>2011</v>
      </c>
      <c r="U598"/>
      <c r="AP598" s="9"/>
      <c r="AQ598" s="9"/>
      <c r="AR598" s="76"/>
      <c r="AS598" s="76"/>
    </row>
    <row r="599" spans="1:45">
      <c r="A599" s="26">
        <v>9</v>
      </c>
      <c r="B599" s="27" t="s">
        <v>31</v>
      </c>
      <c r="C599" s="27" t="s">
        <v>32</v>
      </c>
      <c r="D599" s="65">
        <v>40574</v>
      </c>
      <c r="E599" s="21">
        <v>3.8</v>
      </c>
      <c r="F599" s="22">
        <v>8060</v>
      </c>
      <c r="G599" s="23">
        <v>13.1</v>
      </c>
      <c r="H599" s="22">
        <v>99.5</v>
      </c>
      <c r="I599" s="22">
        <v>66</v>
      </c>
      <c r="J599" s="23">
        <v>6.88</v>
      </c>
      <c r="K599" s="21">
        <v>16.249999999999876</v>
      </c>
      <c r="L599" s="23">
        <v>1.3113000000000001</v>
      </c>
      <c r="M599" s="28">
        <v>1.5327999999999999</v>
      </c>
      <c r="N599" s="29">
        <v>0.79049999999999998</v>
      </c>
      <c r="O599" s="46">
        <v>4.3776000000000002</v>
      </c>
      <c r="P599" s="30">
        <v>3.3716727557411272</v>
      </c>
      <c r="Q599" s="22">
        <v>47</v>
      </c>
      <c r="R599" s="6">
        <v>1</v>
      </c>
      <c r="S599" s="6" t="s">
        <v>46</v>
      </c>
      <c r="T599" s="6">
        <v>2011</v>
      </c>
      <c r="U599"/>
      <c r="AP599" s="9"/>
      <c r="AQ599" s="9"/>
      <c r="AR599" s="76"/>
      <c r="AS599" s="76"/>
    </row>
    <row r="600" spans="1:45">
      <c r="A600" s="26">
        <v>10</v>
      </c>
      <c r="B600" s="27" t="s">
        <v>33</v>
      </c>
      <c r="C600" s="27" t="s">
        <v>32</v>
      </c>
      <c r="D600" s="65">
        <v>40574</v>
      </c>
      <c r="E600" s="21">
        <v>4.3</v>
      </c>
      <c r="F600" s="22">
        <v>11860</v>
      </c>
      <c r="G600" s="23">
        <v>14.16</v>
      </c>
      <c r="H600" s="22">
        <v>108.9</v>
      </c>
      <c r="I600" s="22">
        <v>0</v>
      </c>
      <c r="J600" s="23">
        <v>7.35</v>
      </c>
      <c r="K600" s="21">
        <v>11.166666666667288</v>
      </c>
      <c r="L600" s="23">
        <v>0.96254999999999991</v>
      </c>
      <c r="M600" s="28">
        <v>3.2572000000000001</v>
      </c>
      <c r="N600" s="29">
        <v>17.856000000000002</v>
      </c>
      <c r="O600" s="46">
        <v>12.364800000000001</v>
      </c>
      <c r="P600" s="30">
        <v>9.2781530148593898</v>
      </c>
      <c r="Q600" s="22">
        <v>75</v>
      </c>
      <c r="R600" s="6">
        <v>1</v>
      </c>
      <c r="S600" s="6" t="s">
        <v>46</v>
      </c>
      <c r="T600" s="6">
        <v>2011</v>
      </c>
      <c r="U600"/>
      <c r="AP600" s="9"/>
      <c r="AQ600" s="9"/>
      <c r="AR600" s="76"/>
      <c r="AS600" s="76"/>
    </row>
    <row r="601" spans="1:45">
      <c r="A601" s="26">
        <v>11</v>
      </c>
      <c r="B601" s="27" t="s">
        <v>34</v>
      </c>
      <c r="C601" s="27" t="s">
        <v>26</v>
      </c>
      <c r="D601" s="65">
        <v>40574</v>
      </c>
      <c r="E601" s="21">
        <v>4.5</v>
      </c>
      <c r="F601" s="22">
        <v>248.4</v>
      </c>
      <c r="G601" s="23">
        <v>10.82</v>
      </c>
      <c r="H601" s="22">
        <v>83.9</v>
      </c>
      <c r="I601" s="22">
        <v>0</v>
      </c>
      <c r="J601" s="23">
        <v>7.24</v>
      </c>
      <c r="K601" s="21">
        <v>2.666666666666373</v>
      </c>
      <c r="L601" s="23">
        <v>0.48204999999999998</v>
      </c>
      <c r="M601" s="28">
        <v>0.95799999999999996</v>
      </c>
      <c r="N601" s="29">
        <v>4.9755000000000003</v>
      </c>
      <c r="O601" s="46">
        <v>10.137600000000001</v>
      </c>
      <c r="P601" s="30">
        <v>15.775678496868478</v>
      </c>
      <c r="Q601" s="22">
        <v>120</v>
      </c>
      <c r="R601" s="6">
        <v>1</v>
      </c>
      <c r="S601" s="6" t="s">
        <v>46</v>
      </c>
      <c r="T601" s="6">
        <v>2011</v>
      </c>
      <c r="U601"/>
      <c r="AP601" s="9"/>
      <c r="AQ601" s="9"/>
      <c r="AR601" s="76"/>
      <c r="AS601" s="76"/>
    </row>
    <row r="602" spans="1:45">
      <c r="A602" s="26">
        <v>12</v>
      </c>
      <c r="B602" s="27" t="s">
        <v>35</v>
      </c>
      <c r="C602" s="27" t="s">
        <v>26</v>
      </c>
      <c r="D602" s="65">
        <v>40574</v>
      </c>
      <c r="E602" s="21">
        <v>4.9000000000000004</v>
      </c>
      <c r="F602" s="22">
        <v>235.7</v>
      </c>
      <c r="G602" s="23">
        <v>17.89</v>
      </c>
      <c r="H602" s="22">
        <v>140</v>
      </c>
      <c r="I602" s="22">
        <v>0</v>
      </c>
      <c r="J602" s="23">
        <v>7.79</v>
      </c>
      <c r="K602" s="21">
        <v>0.8333333333336117</v>
      </c>
      <c r="L602" s="23">
        <v>0.34875000000000006</v>
      </c>
      <c r="M602" s="28">
        <v>0.91009999999999991</v>
      </c>
      <c r="N602" s="29">
        <v>4.2779999999999996</v>
      </c>
      <c r="O602" s="46">
        <v>6.1440000000000001</v>
      </c>
      <c r="P602" s="30">
        <v>11.451488847379411</v>
      </c>
      <c r="Q602" s="22">
        <v>120</v>
      </c>
      <c r="R602" s="6">
        <v>1</v>
      </c>
      <c r="S602" s="6" t="s">
        <v>46</v>
      </c>
      <c r="T602" s="6">
        <v>2011</v>
      </c>
      <c r="U602"/>
      <c r="AP602" s="9"/>
      <c r="AQ602" s="9"/>
      <c r="AR602" s="76"/>
      <c r="AS602" s="76"/>
    </row>
    <row r="603" spans="1:45">
      <c r="A603" s="26">
        <v>13</v>
      </c>
      <c r="B603" s="27" t="s">
        <v>36</v>
      </c>
      <c r="C603" s="27" t="s">
        <v>32</v>
      </c>
      <c r="D603" s="65">
        <v>40574</v>
      </c>
      <c r="E603" s="21">
        <v>4.3</v>
      </c>
      <c r="F603" s="22">
        <v>8310</v>
      </c>
      <c r="G603" s="23">
        <v>15.64</v>
      </c>
      <c r="H603" s="22">
        <v>120.7</v>
      </c>
      <c r="I603" s="22">
        <v>0</v>
      </c>
      <c r="J603" s="23">
        <v>7.62</v>
      </c>
      <c r="K603" s="21">
        <v>8.2000000000004292</v>
      </c>
      <c r="L603" s="23">
        <v>1.2220200000000001</v>
      </c>
      <c r="M603" s="28">
        <v>1.8201999999999998</v>
      </c>
      <c r="N603" s="29">
        <v>0</v>
      </c>
      <c r="O603" s="46">
        <v>3.3023999999999996</v>
      </c>
      <c r="P603" s="30">
        <v>1.8143061202065707</v>
      </c>
      <c r="Q603" s="22">
        <v>65</v>
      </c>
      <c r="R603" s="6">
        <v>1</v>
      </c>
      <c r="S603" s="6" t="s">
        <v>46</v>
      </c>
      <c r="T603" s="6">
        <v>2011</v>
      </c>
      <c r="U603"/>
      <c r="AP603" s="9"/>
      <c r="AQ603" s="9"/>
      <c r="AR603" s="76"/>
      <c r="AS603" s="76"/>
    </row>
    <row r="604" spans="1:45">
      <c r="A604" s="26">
        <v>14</v>
      </c>
      <c r="B604" s="27" t="s">
        <v>37</v>
      </c>
      <c r="C604" s="27" t="s">
        <v>32</v>
      </c>
      <c r="D604" s="65">
        <v>40574</v>
      </c>
      <c r="E604" s="21">
        <v>4.5999999999999996</v>
      </c>
      <c r="F604" s="22">
        <v>5530</v>
      </c>
      <c r="G604" s="23">
        <v>15.21</v>
      </c>
      <c r="H604" s="22">
        <v>117.9</v>
      </c>
      <c r="I604" s="22">
        <v>0</v>
      </c>
      <c r="J604" s="23">
        <v>7.57</v>
      </c>
      <c r="K604" s="21">
        <v>9.800000000000253</v>
      </c>
      <c r="L604" s="23">
        <v>1.3596600000000001</v>
      </c>
      <c r="M604" s="28">
        <v>2.1075999999999997</v>
      </c>
      <c r="N604" s="29">
        <v>6.2309999999999999</v>
      </c>
      <c r="O604" s="46">
        <v>8.524799999999999</v>
      </c>
      <c r="P604" s="30">
        <v>7.0012336306699572</v>
      </c>
      <c r="Q604" s="22">
        <v>70</v>
      </c>
      <c r="R604" s="6">
        <v>1</v>
      </c>
      <c r="S604" s="6" t="s">
        <v>46</v>
      </c>
      <c r="T604" s="6">
        <v>2011</v>
      </c>
      <c r="U604"/>
      <c r="AP604" s="9"/>
      <c r="AQ604" s="9"/>
      <c r="AR604" s="76"/>
      <c r="AS604" s="76"/>
    </row>
    <row r="605" spans="1:45">
      <c r="A605" s="26">
        <v>15</v>
      </c>
      <c r="B605" s="27" t="s">
        <v>38</v>
      </c>
      <c r="C605" s="27" t="s">
        <v>21</v>
      </c>
      <c r="D605" s="65">
        <v>40574</v>
      </c>
      <c r="E605" s="21">
        <v>5.3</v>
      </c>
      <c r="F605" s="22">
        <v>774</v>
      </c>
      <c r="G605" s="23">
        <v>12.06</v>
      </c>
      <c r="H605" s="22">
        <v>95.1</v>
      </c>
      <c r="I605" s="22">
        <v>0</v>
      </c>
      <c r="J605" s="23">
        <v>7.33</v>
      </c>
      <c r="K605" s="21">
        <v>1.6666666666672234</v>
      </c>
      <c r="L605" s="23">
        <v>0.41695000000000004</v>
      </c>
      <c r="M605" s="28">
        <v>1.4369999999999998</v>
      </c>
      <c r="N605" s="29">
        <v>31.806000000000001</v>
      </c>
      <c r="O605" s="46">
        <v>6.3744000000000005</v>
      </c>
      <c r="P605" s="30">
        <v>26.569519832985389</v>
      </c>
      <c r="Q605" s="22">
        <v>120</v>
      </c>
      <c r="R605" s="6">
        <v>1</v>
      </c>
      <c r="S605" s="6" t="s">
        <v>46</v>
      </c>
      <c r="T605" s="6">
        <v>2011</v>
      </c>
      <c r="U605"/>
      <c r="AP605" s="9"/>
      <c r="AQ605" s="9"/>
      <c r="AR605" s="76"/>
      <c r="AS605" s="76"/>
    </row>
    <row r="606" spans="1:45">
      <c r="A606" s="26">
        <v>16</v>
      </c>
      <c r="B606" s="27" t="s">
        <v>39</v>
      </c>
      <c r="C606" s="27" t="s">
        <v>26</v>
      </c>
      <c r="D606" s="65">
        <v>40574</v>
      </c>
      <c r="E606" s="21">
        <v>5.2</v>
      </c>
      <c r="F606" s="22">
        <v>803</v>
      </c>
      <c r="G606" s="23">
        <v>13.73</v>
      </c>
      <c r="H606" s="22">
        <v>108</v>
      </c>
      <c r="I606" s="22">
        <v>0</v>
      </c>
      <c r="J606" s="23">
        <v>7.49</v>
      </c>
      <c r="K606" s="21">
        <v>4.8333333333339112</v>
      </c>
      <c r="L606" s="23">
        <v>1.1035999999999999</v>
      </c>
      <c r="M606" s="28">
        <v>1.5327999999999999</v>
      </c>
      <c r="N606" s="29">
        <v>15.8565</v>
      </c>
      <c r="O606" s="46">
        <v>11.827199999999999</v>
      </c>
      <c r="P606" s="30">
        <v>18.060868997912319</v>
      </c>
      <c r="Q606" s="22">
        <v>72</v>
      </c>
      <c r="R606" s="6">
        <v>1</v>
      </c>
      <c r="S606" s="6" t="s">
        <v>46</v>
      </c>
      <c r="T606" s="6">
        <v>2011</v>
      </c>
      <c r="U606"/>
      <c r="AP606" s="9"/>
      <c r="AQ606" s="9"/>
      <c r="AR606" s="76"/>
      <c r="AS606" s="76"/>
    </row>
    <row r="607" spans="1:45">
      <c r="A607" s="26">
        <v>17</v>
      </c>
      <c r="B607" s="27" t="s">
        <v>40</v>
      </c>
      <c r="C607" s="27" t="s">
        <v>26</v>
      </c>
      <c r="D607" s="65">
        <v>40574</v>
      </c>
      <c r="E607" s="21">
        <v>5.0999999999999996</v>
      </c>
      <c r="F607" s="22">
        <v>530</v>
      </c>
      <c r="G607" s="23">
        <v>12.82</v>
      </c>
      <c r="H607" s="22">
        <v>100.8</v>
      </c>
      <c r="I607" s="22">
        <v>0</v>
      </c>
      <c r="J607" s="23">
        <v>7.46</v>
      </c>
      <c r="K607" s="21">
        <v>2.3333333333338167</v>
      </c>
      <c r="L607" s="23">
        <v>0.46655000000000002</v>
      </c>
      <c r="M607" s="28">
        <v>0.91009999999999991</v>
      </c>
      <c r="N607" s="29">
        <v>12.8805</v>
      </c>
      <c r="O607" s="46">
        <v>17.1264</v>
      </c>
      <c r="P607" s="30">
        <v>32.970992198659495</v>
      </c>
      <c r="Q607" s="22">
        <v>86</v>
      </c>
      <c r="R607" s="6">
        <v>1</v>
      </c>
      <c r="S607" s="6" t="s">
        <v>46</v>
      </c>
      <c r="T607" s="6">
        <v>2011</v>
      </c>
      <c r="U607"/>
      <c r="AP607" s="9"/>
      <c r="AQ607" s="9"/>
      <c r="AR607" s="76"/>
      <c r="AS607" s="76"/>
    </row>
    <row r="608" spans="1:45">
      <c r="A608" s="26">
        <v>18</v>
      </c>
      <c r="B608" s="27" t="s">
        <v>41</v>
      </c>
      <c r="C608" s="27" t="s">
        <v>21</v>
      </c>
      <c r="D608" s="65">
        <v>40574</v>
      </c>
      <c r="E608" s="21">
        <v>6.5</v>
      </c>
      <c r="F608" s="22">
        <v>923</v>
      </c>
      <c r="G608" s="23">
        <v>12.18</v>
      </c>
      <c r="H608" s="22">
        <v>99.2</v>
      </c>
      <c r="I608" s="22">
        <v>33</v>
      </c>
      <c r="J608" s="23">
        <v>7.65</v>
      </c>
      <c r="K608" s="21">
        <v>3.5000000000007248</v>
      </c>
      <c r="L608" s="23">
        <v>0.99975000000000003</v>
      </c>
      <c r="M608" s="28">
        <v>1.7243999999999999</v>
      </c>
      <c r="N608" s="29">
        <v>17.483999999999998</v>
      </c>
      <c r="O608" s="46">
        <v>5.8367999999999993</v>
      </c>
      <c r="P608" s="30">
        <v>13.524008350730689</v>
      </c>
      <c r="Q608" s="22">
        <v>95</v>
      </c>
      <c r="R608" s="6">
        <v>1</v>
      </c>
      <c r="S608" s="6" t="s">
        <v>46</v>
      </c>
      <c r="T608" s="6">
        <v>2011</v>
      </c>
      <c r="U608"/>
      <c r="AP608" s="9"/>
      <c r="AQ608" s="9"/>
      <c r="AR608" s="76"/>
      <c r="AS608" s="76"/>
    </row>
    <row r="609" spans="1:45">
      <c r="A609" s="26">
        <v>19</v>
      </c>
      <c r="B609" s="27" t="s">
        <v>42</v>
      </c>
      <c r="C609" s="27" t="s">
        <v>32</v>
      </c>
      <c r="D609" s="65">
        <v>40574</v>
      </c>
      <c r="E609" s="21">
        <v>4.4000000000000004</v>
      </c>
      <c r="F609" s="22">
        <v>5270</v>
      </c>
      <c r="G609" s="23">
        <v>16.07</v>
      </c>
      <c r="H609" s="22">
        <v>124.2</v>
      </c>
      <c r="I609" s="22">
        <v>33</v>
      </c>
      <c r="J609" s="23">
        <v>7.32</v>
      </c>
      <c r="K609" s="21">
        <v>7.6000000000000512</v>
      </c>
      <c r="L609" s="23">
        <v>1.21272</v>
      </c>
      <c r="M609" s="28">
        <v>1.1496</v>
      </c>
      <c r="N609" s="29">
        <v>4.7430000000000003</v>
      </c>
      <c r="O609" s="46">
        <v>20.044799999999999</v>
      </c>
      <c r="P609" s="30">
        <v>21.562108559498956</v>
      </c>
      <c r="Q609" s="22">
        <v>82</v>
      </c>
      <c r="R609" s="6">
        <v>1</v>
      </c>
      <c r="S609" s="6" t="s">
        <v>46</v>
      </c>
      <c r="T609" s="6">
        <v>2011</v>
      </c>
      <c r="U609"/>
      <c r="AP609" s="9"/>
      <c r="AQ609" s="9"/>
      <c r="AR609" s="76"/>
      <c r="AS609" s="76"/>
    </row>
    <row r="610" spans="1:45">
      <c r="A610" s="26">
        <v>20</v>
      </c>
      <c r="B610" s="27" t="s">
        <v>43</v>
      </c>
      <c r="C610" s="27" t="s">
        <v>26</v>
      </c>
      <c r="D610" s="65">
        <v>40574</v>
      </c>
      <c r="E610" s="21">
        <v>4.7</v>
      </c>
      <c r="F610" s="22">
        <v>353.3</v>
      </c>
      <c r="G610" s="23">
        <v>12.84</v>
      </c>
      <c r="H610" s="22">
        <v>99.8</v>
      </c>
      <c r="I610" s="22">
        <v>0</v>
      </c>
      <c r="J610" s="23">
        <v>7</v>
      </c>
      <c r="K610" s="21">
        <v>2.2000000000002018</v>
      </c>
      <c r="L610" s="23">
        <v>0.61752000000000007</v>
      </c>
      <c r="M610" s="28">
        <v>0.95799999999999996</v>
      </c>
      <c r="N610" s="29">
        <v>39.710999999999999</v>
      </c>
      <c r="O610" s="46">
        <v>11.9808</v>
      </c>
      <c r="P610" s="30">
        <v>53.958037578288106</v>
      </c>
      <c r="Q610" s="22">
        <v>110</v>
      </c>
      <c r="R610" s="6">
        <v>1</v>
      </c>
      <c r="S610" s="6" t="s">
        <v>46</v>
      </c>
      <c r="T610" s="6">
        <v>2011</v>
      </c>
      <c r="U610"/>
      <c r="AP610" s="9"/>
      <c r="AQ610" s="9"/>
      <c r="AR610" s="76"/>
      <c r="AS610" s="76"/>
    </row>
    <row r="611" spans="1:45">
      <c r="A611" s="26">
        <v>21</v>
      </c>
      <c r="B611" s="27" t="s">
        <v>44</v>
      </c>
      <c r="C611" s="27" t="s">
        <v>21</v>
      </c>
      <c r="D611" s="65">
        <v>40574</v>
      </c>
      <c r="E611" s="21">
        <v>6.1</v>
      </c>
      <c r="F611" s="22">
        <v>293.10000000000002</v>
      </c>
      <c r="G611" s="23">
        <v>10.58</v>
      </c>
      <c r="H611" s="22">
        <v>85.2</v>
      </c>
      <c r="I611" s="22">
        <v>0</v>
      </c>
      <c r="J611" s="23">
        <v>6.71</v>
      </c>
      <c r="K611" s="21">
        <v>1.6666666666672234</v>
      </c>
      <c r="L611" s="23">
        <v>0.69594999999999996</v>
      </c>
      <c r="M611" s="28">
        <v>0.81430000000000002</v>
      </c>
      <c r="N611" s="29">
        <v>8.2304999999999993</v>
      </c>
      <c r="O611" s="46">
        <v>21.12</v>
      </c>
      <c r="P611" s="30">
        <v>36.043841336116913</v>
      </c>
      <c r="Q611" s="22">
        <v>120</v>
      </c>
      <c r="R611" s="6">
        <v>1</v>
      </c>
      <c r="S611" s="6" t="s">
        <v>46</v>
      </c>
      <c r="T611" s="6">
        <v>2011</v>
      </c>
      <c r="U611"/>
      <c r="AP611" s="9"/>
      <c r="AQ611" s="9"/>
      <c r="AR611" s="76"/>
      <c r="AS611" s="76"/>
    </row>
    <row r="612" spans="1:45">
      <c r="A612" s="26">
        <v>22</v>
      </c>
      <c r="B612" s="27" t="s">
        <v>45</v>
      </c>
      <c r="C612" s="27" t="s">
        <v>21</v>
      </c>
      <c r="D612" s="65">
        <v>40574</v>
      </c>
      <c r="E612" s="21">
        <v>6.7</v>
      </c>
      <c r="F612" s="22">
        <v>573</v>
      </c>
      <c r="G612" s="23">
        <v>11.22</v>
      </c>
      <c r="H612" s="22">
        <v>92</v>
      </c>
      <c r="I612" s="22">
        <v>0</v>
      </c>
      <c r="J612" s="23">
        <v>7.04</v>
      </c>
      <c r="K612" s="21">
        <v>1.6666666666672234</v>
      </c>
      <c r="L612" s="23">
        <v>0.53475000000000006</v>
      </c>
      <c r="M612" s="28">
        <v>1.1016999999999999</v>
      </c>
      <c r="N612" s="29">
        <v>4.4174999999999995</v>
      </c>
      <c r="O612" s="46">
        <v>91.238399999999999</v>
      </c>
      <c r="P612" s="30">
        <v>86.825723881274399</v>
      </c>
      <c r="Q612" s="22">
        <v>120</v>
      </c>
      <c r="R612" s="6">
        <v>1</v>
      </c>
      <c r="S612" s="6" t="s">
        <v>46</v>
      </c>
      <c r="T612" s="6">
        <v>2011</v>
      </c>
      <c r="U612"/>
      <c r="AP612" s="9"/>
      <c r="AQ612" s="9"/>
      <c r="AR612" s="76"/>
      <c r="AS612" s="76"/>
    </row>
    <row r="613" spans="1:45">
      <c r="A613" s="26">
        <v>23</v>
      </c>
      <c r="B613" s="27" t="s">
        <v>42</v>
      </c>
      <c r="C613" s="27" t="s">
        <v>32</v>
      </c>
      <c r="D613" s="65">
        <v>40574</v>
      </c>
      <c r="E613" s="21">
        <v>3.5</v>
      </c>
      <c r="F613" s="22">
        <v>6420</v>
      </c>
      <c r="G613" s="23">
        <v>15.7</v>
      </c>
      <c r="H613" s="22">
        <v>118.3</v>
      </c>
      <c r="I613" s="22">
        <v>0</v>
      </c>
      <c r="J613" s="23">
        <v>7.6</v>
      </c>
      <c r="K613" s="21">
        <v>6.5999999999997172</v>
      </c>
      <c r="L613" s="23">
        <v>1.1457599999999999</v>
      </c>
      <c r="M613" s="28">
        <v>1.6286</v>
      </c>
      <c r="N613" s="29">
        <v>1.0229999999999999</v>
      </c>
      <c r="O613" s="46">
        <v>5.1456</v>
      </c>
      <c r="P613" s="30">
        <v>3.787670391747513</v>
      </c>
      <c r="Q613" s="22">
        <v>58</v>
      </c>
      <c r="R613" s="6">
        <v>1</v>
      </c>
      <c r="S613" s="6" t="s">
        <v>46</v>
      </c>
      <c r="T613" s="6">
        <v>2011</v>
      </c>
      <c r="U613"/>
      <c r="AP613" s="9"/>
      <c r="AQ613" s="9"/>
      <c r="AR613" s="76"/>
      <c r="AS613" s="76"/>
    </row>
    <row r="614" spans="1:45">
      <c r="A614" s="26">
        <v>24</v>
      </c>
      <c r="B614" s="4" t="s">
        <v>49</v>
      </c>
      <c r="C614" s="27" t="s">
        <v>21</v>
      </c>
      <c r="D614" s="65">
        <v>40574</v>
      </c>
      <c r="E614" s="21">
        <v>17.2</v>
      </c>
      <c r="F614" s="22">
        <v>1563</v>
      </c>
      <c r="G614" s="23">
        <v>8.92</v>
      </c>
      <c r="H614" s="22">
        <v>92.8</v>
      </c>
      <c r="I614" s="22">
        <v>100</v>
      </c>
      <c r="J614" s="23">
        <v>7.96</v>
      </c>
      <c r="K614" s="21">
        <v>2.1666666666660581</v>
      </c>
      <c r="L614" s="23">
        <v>0.30225000000000002</v>
      </c>
      <c r="M614" s="28">
        <v>5.3647999999999998</v>
      </c>
      <c r="N614" s="29">
        <v>33.712499999999999</v>
      </c>
      <c r="O614" s="46">
        <v>2.2271999999999998</v>
      </c>
      <c r="P614" s="30">
        <v>6.6991686549358791</v>
      </c>
      <c r="Q614" s="22">
        <v>120</v>
      </c>
      <c r="R614" s="6">
        <v>1</v>
      </c>
      <c r="S614" s="6" t="s">
        <v>46</v>
      </c>
      <c r="T614" s="6">
        <v>2011</v>
      </c>
      <c r="U614"/>
      <c r="AP614" s="9"/>
      <c r="AQ614" s="9"/>
      <c r="AR614" s="76"/>
      <c r="AS614" s="76"/>
    </row>
    <row r="615" spans="1:45">
      <c r="A615" s="26">
        <v>1</v>
      </c>
      <c r="B615" s="27" t="s">
        <v>20</v>
      </c>
      <c r="C615" s="27" t="s">
        <v>21</v>
      </c>
      <c r="D615" s="65">
        <v>40660</v>
      </c>
      <c r="E615" s="21">
        <v>18.2</v>
      </c>
      <c r="F615" s="22">
        <v>515</v>
      </c>
      <c r="G615" s="23">
        <v>6.63</v>
      </c>
      <c r="H615" s="22">
        <v>70.3</v>
      </c>
      <c r="I615" s="22">
        <v>233</v>
      </c>
      <c r="J615" s="23">
        <v>6.44</v>
      </c>
      <c r="K615" s="31">
        <v>4.4285714285725275</v>
      </c>
      <c r="L615" s="33">
        <v>0.33078857142857149</v>
      </c>
      <c r="M615" s="28">
        <v>0.31920000000000004</v>
      </c>
      <c r="N615" s="31">
        <v>8.1972000000000005</v>
      </c>
      <c r="O615" s="46">
        <v>0</v>
      </c>
      <c r="P615" s="32">
        <f t="shared" ref="P615:P662" si="18">(N615+O615)/M615</f>
        <v>25.680451127819548</v>
      </c>
      <c r="Q615" s="22">
        <v>105</v>
      </c>
      <c r="R615" s="6">
        <v>4</v>
      </c>
      <c r="S615" s="6" t="s">
        <v>47</v>
      </c>
      <c r="T615" s="6">
        <v>2011</v>
      </c>
      <c r="U615"/>
      <c r="AP615" s="9"/>
      <c r="AQ615" s="9"/>
      <c r="AR615" s="76"/>
      <c r="AS615" s="76"/>
    </row>
    <row r="616" spans="1:45">
      <c r="A616" s="26">
        <v>2</v>
      </c>
      <c r="B616" s="27" t="s">
        <v>23</v>
      </c>
      <c r="C616" s="27" t="s">
        <v>21</v>
      </c>
      <c r="D616" s="65">
        <v>40660</v>
      </c>
      <c r="E616" s="21">
        <v>19.100000000000001</v>
      </c>
      <c r="F616" s="22">
        <v>529</v>
      </c>
      <c r="G616" s="23">
        <v>4.24</v>
      </c>
      <c r="H616" s="22">
        <v>45.8</v>
      </c>
      <c r="I616" s="22">
        <v>33</v>
      </c>
      <c r="J616" s="23">
        <v>6.54</v>
      </c>
      <c r="K616" s="31">
        <v>4.3749999999997957</v>
      </c>
      <c r="L616" s="33">
        <v>0.28080000000000005</v>
      </c>
      <c r="M616" s="28">
        <v>0.45600000000000002</v>
      </c>
      <c r="N616" s="31">
        <v>26.2683</v>
      </c>
      <c r="O616" s="46">
        <v>3.3767999999999998</v>
      </c>
      <c r="P616" s="32">
        <f t="shared" si="18"/>
        <v>65.011184210526309</v>
      </c>
      <c r="Q616" s="22">
        <v>112</v>
      </c>
      <c r="R616" s="6">
        <v>4</v>
      </c>
      <c r="S616" s="6" t="s">
        <v>47</v>
      </c>
      <c r="T616" s="6">
        <v>2011</v>
      </c>
      <c r="U616"/>
      <c r="AP616" s="9"/>
      <c r="AQ616" s="9"/>
      <c r="AR616" s="76"/>
      <c r="AS616" s="76"/>
    </row>
    <row r="617" spans="1:45">
      <c r="A617" s="26">
        <v>3</v>
      </c>
      <c r="B617" s="27" t="s">
        <v>24</v>
      </c>
      <c r="C617" s="27" t="s">
        <v>21</v>
      </c>
      <c r="D617" s="65">
        <v>40660</v>
      </c>
      <c r="E617" s="21">
        <v>19.8</v>
      </c>
      <c r="F617" s="22">
        <v>732</v>
      </c>
      <c r="G617" s="23">
        <v>2.4700000000000002</v>
      </c>
      <c r="H617" s="22">
        <v>27</v>
      </c>
      <c r="I617" s="22">
        <v>0</v>
      </c>
      <c r="J617" s="23">
        <v>6.69</v>
      </c>
      <c r="K617" s="31">
        <v>3.5714285714278611</v>
      </c>
      <c r="L617" s="33">
        <v>0.47643428571428575</v>
      </c>
      <c r="M617" s="28">
        <v>0.72960000000000003</v>
      </c>
      <c r="N617" s="31">
        <v>7.452</v>
      </c>
      <c r="O617" s="46">
        <v>127.836</v>
      </c>
      <c r="P617" s="32">
        <f t="shared" si="18"/>
        <v>185.42763157894737</v>
      </c>
      <c r="Q617" s="22">
        <v>120</v>
      </c>
      <c r="R617" s="6">
        <v>4</v>
      </c>
      <c r="S617" s="6" t="s">
        <v>47</v>
      </c>
      <c r="T617" s="6">
        <v>2011</v>
      </c>
      <c r="U617"/>
      <c r="AP617" s="9"/>
      <c r="AQ617" s="9"/>
      <c r="AR617" s="76"/>
      <c r="AS617" s="76"/>
    </row>
    <row r="618" spans="1:45">
      <c r="A618" s="26">
        <v>4</v>
      </c>
      <c r="B618" s="27" t="s">
        <v>25</v>
      </c>
      <c r="C618" s="27" t="s">
        <v>26</v>
      </c>
      <c r="D618" s="65">
        <v>40660</v>
      </c>
      <c r="E618" s="21">
        <v>21.4</v>
      </c>
      <c r="F618" s="22">
        <v>297</v>
      </c>
      <c r="G618" s="23">
        <v>7.94</v>
      </c>
      <c r="H618" s="22">
        <v>89.9</v>
      </c>
      <c r="I618" s="22">
        <v>0</v>
      </c>
      <c r="J618" s="23">
        <v>7</v>
      </c>
      <c r="K618" s="31">
        <v>0.99999999999944578</v>
      </c>
      <c r="L618" s="33">
        <v>0.222912</v>
      </c>
      <c r="M618" s="28">
        <v>0.18240000000000001</v>
      </c>
      <c r="N618" s="31">
        <v>2.1114000000000002</v>
      </c>
      <c r="O618" s="46">
        <v>4.2210000000000001</v>
      </c>
      <c r="P618" s="32">
        <f t="shared" si="18"/>
        <v>34.71710526315789</v>
      </c>
      <c r="Q618" s="22">
        <v>120</v>
      </c>
      <c r="R618" s="6">
        <v>4</v>
      </c>
      <c r="S618" s="6" t="s">
        <v>47</v>
      </c>
      <c r="T618" s="6">
        <v>2011</v>
      </c>
      <c r="U618"/>
      <c r="AP618" s="9"/>
      <c r="AQ618" s="9"/>
      <c r="AR618" s="76"/>
      <c r="AS618" s="76"/>
    </row>
    <row r="619" spans="1:45">
      <c r="A619" s="26">
        <v>5</v>
      </c>
      <c r="B619" s="27" t="s">
        <v>27</v>
      </c>
      <c r="C619" s="27" t="s">
        <v>26</v>
      </c>
      <c r="D619" s="65">
        <v>40660</v>
      </c>
      <c r="E619" s="21">
        <v>22.3</v>
      </c>
      <c r="F619" s="22">
        <v>109.1</v>
      </c>
      <c r="G619" s="23">
        <v>3.14</v>
      </c>
      <c r="H619" s="22">
        <v>36.200000000000003</v>
      </c>
      <c r="I619" s="22">
        <v>33</v>
      </c>
      <c r="J619" s="23">
        <v>7.35</v>
      </c>
      <c r="K619" s="31">
        <v>86.000000000003851</v>
      </c>
      <c r="L619" s="33">
        <v>6.0998400000000004</v>
      </c>
      <c r="M619" s="28">
        <v>1.6415999999999999</v>
      </c>
      <c r="N619" s="31">
        <v>3.4776000000000002</v>
      </c>
      <c r="O619" s="46">
        <v>12.904199999999999</v>
      </c>
      <c r="P619" s="32">
        <f t="shared" si="18"/>
        <v>9.9791666666666661</v>
      </c>
      <c r="Q619" s="22">
        <v>11</v>
      </c>
      <c r="R619" s="6">
        <v>4</v>
      </c>
      <c r="S619" s="6" t="s">
        <v>47</v>
      </c>
      <c r="T619" s="6">
        <v>2011</v>
      </c>
      <c r="U619"/>
      <c r="AP619" s="9"/>
      <c r="AQ619" s="9"/>
      <c r="AR619" s="76"/>
      <c r="AS619" s="76"/>
    </row>
    <row r="620" spans="1:45">
      <c r="A620" s="26">
        <v>6</v>
      </c>
      <c r="B620" s="27" t="s">
        <v>28</v>
      </c>
      <c r="C620" s="27" t="s">
        <v>21</v>
      </c>
      <c r="D620" s="65">
        <v>40660</v>
      </c>
      <c r="E620" s="21">
        <v>18.5</v>
      </c>
      <c r="F620" s="22">
        <v>496</v>
      </c>
      <c r="G620" s="23">
        <v>5.21</v>
      </c>
      <c r="H620" s="22">
        <v>55.6</v>
      </c>
      <c r="I620" s="22">
        <v>0</v>
      </c>
      <c r="J620" s="23">
        <v>6.86</v>
      </c>
      <c r="K620" s="31">
        <v>4.4285714285712583</v>
      </c>
      <c r="L620" s="33">
        <v>0.44557714285714289</v>
      </c>
      <c r="M620" s="28">
        <v>0.27360000000000001</v>
      </c>
      <c r="N620" s="31">
        <v>35.148600000000002</v>
      </c>
      <c r="O620" s="46">
        <v>12.06</v>
      </c>
      <c r="P620" s="32">
        <f t="shared" si="18"/>
        <v>172.54605263157896</v>
      </c>
      <c r="Q620" s="22">
        <v>120</v>
      </c>
      <c r="R620" s="6">
        <v>4</v>
      </c>
      <c r="S620" s="6" t="s">
        <v>47</v>
      </c>
      <c r="T620" s="6">
        <v>2011</v>
      </c>
      <c r="U620"/>
      <c r="AP620" s="9"/>
      <c r="AQ620" s="9"/>
      <c r="AR620" s="76"/>
      <c r="AS620" s="76"/>
    </row>
    <row r="621" spans="1:45">
      <c r="A621" s="26">
        <v>7</v>
      </c>
      <c r="B621" s="27" t="s">
        <v>29</v>
      </c>
      <c r="C621" s="27" t="s">
        <v>21</v>
      </c>
      <c r="D621" s="65">
        <v>40660</v>
      </c>
      <c r="E621" s="21">
        <v>19.5</v>
      </c>
      <c r="F621" s="22">
        <v>839</v>
      </c>
      <c r="G621" s="23">
        <v>3.8</v>
      </c>
      <c r="H621" s="22">
        <v>41.6</v>
      </c>
      <c r="I621" s="22">
        <v>0</v>
      </c>
      <c r="J621" s="23">
        <v>6.83</v>
      </c>
      <c r="K621" s="31">
        <v>5.5000000000005045</v>
      </c>
      <c r="L621" s="33">
        <v>0.29915999999999998</v>
      </c>
      <c r="M621" s="28">
        <v>0.31920000000000004</v>
      </c>
      <c r="N621" s="31">
        <v>60.174900000000001</v>
      </c>
      <c r="O621" s="46">
        <v>1.8089999999999999</v>
      </c>
      <c r="P621" s="32">
        <f t="shared" si="18"/>
        <v>194.18515037593983</v>
      </c>
      <c r="Q621" s="22">
        <v>120</v>
      </c>
      <c r="R621" s="6">
        <v>4</v>
      </c>
      <c r="S621" s="6" t="s">
        <v>47</v>
      </c>
      <c r="T621" s="6">
        <v>2011</v>
      </c>
      <c r="U621"/>
      <c r="AP621" s="9"/>
      <c r="AQ621" s="9"/>
      <c r="AR621" s="76"/>
      <c r="AS621" s="76"/>
    </row>
    <row r="622" spans="1:45">
      <c r="A622" s="26">
        <v>8</v>
      </c>
      <c r="B622" s="27" t="s">
        <v>30</v>
      </c>
      <c r="C622" s="27" t="s">
        <v>26</v>
      </c>
      <c r="D622" s="65">
        <v>40660</v>
      </c>
      <c r="E622" s="21">
        <v>24.3</v>
      </c>
      <c r="F622" s="22">
        <v>366</v>
      </c>
      <c r="G622" s="23">
        <v>8.16</v>
      </c>
      <c r="H622" s="22">
        <v>97.6</v>
      </c>
      <c r="I622" s="22">
        <v>0</v>
      </c>
      <c r="J622" s="23">
        <v>7.15</v>
      </c>
      <c r="K622" s="31">
        <v>3.71428571428594</v>
      </c>
      <c r="L622" s="33">
        <v>0.30610285714285718</v>
      </c>
      <c r="M622" s="28">
        <v>0.18240000000000001</v>
      </c>
      <c r="N622" s="31">
        <v>2.2356000000000003</v>
      </c>
      <c r="O622" s="46">
        <v>1.206</v>
      </c>
      <c r="P622" s="32">
        <f t="shared" si="18"/>
        <v>18.868421052631579</v>
      </c>
      <c r="Q622" s="22">
        <v>120</v>
      </c>
      <c r="R622" s="6">
        <v>4</v>
      </c>
      <c r="S622" s="6" t="s">
        <v>47</v>
      </c>
      <c r="T622" s="6">
        <v>2011</v>
      </c>
      <c r="U622"/>
      <c r="AP622" s="9"/>
      <c r="AQ622" s="9"/>
      <c r="AR622" s="76"/>
      <c r="AS622" s="76"/>
    </row>
    <row r="623" spans="1:45">
      <c r="A623" s="26">
        <v>9</v>
      </c>
      <c r="B623" s="27" t="s">
        <v>31</v>
      </c>
      <c r="C623" s="27" t="s">
        <v>32</v>
      </c>
      <c r="D623" s="65">
        <v>40660</v>
      </c>
      <c r="E623" s="21">
        <v>27.3</v>
      </c>
      <c r="F623" s="22">
        <v>2406</v>
      </c>
      <c r="G623" s="23">
        <v>8.34</v>
      </c>
      <c r="H623" s="22">
        <v>105.5</v>
      </c>
      <c r="I623" s="22">
        <v>66</v>
      </c>
      <c r="J623" s="23">
        <v>7.07</v>
      </c>
      <c r="K623" s="31">
        <v>115.00000000000732</v>
      </c>
      <c r="L623" s="33">
        <v>3.55104</v>
      </c>
      <c r="M623" s="28">
        <v>4.6055999999999999</v>
      </c>
      <c r="N623" s="31">
        <v>2.5461</v>
      </c>
      <c r="O623" s="46">
        <v>16.522200000000002</v>
      </c>
      <c r="P623" s="32">
        <f t="shared" si="18"/>
        <v>4.1402423137050546</v>
      </c>
      <c r="Q623" s="22">
        <v>10</v>
      </c>
      <c r="R623" s="6">
        <v>4</v>
      </c>
      <c r="S623" s="6" t="s">
        <v>47</v>
      </c>
      <c r="T623" s="6">
        <v>2011</v>
      </c>
      <c r="U623"/>
      <c r="AP623" s="9"/>
      <c r="AQ623" s="9"/>
      <c r="AR623" s="76"/>
      <c r="AS623" s="76"/>
    </row>
    <row r="624" spans="1:45">
      <c r="A624" s="26">
        <v>10</v>
      </c>
      <c r="B624" s="27" t="s">
        <v>33</v>
      </c>
      <c r="C624" s="27" t="s">
        <v>32</v>
      </c>
      <c r="D624" s="65">
        <v>40660</v>
      </c>
      <c r="E624" s="21">
        <v>23.5</v>
      </c>
      <c r="F624" s="22">
        <v>547</v>
      </c>
      <c r="G624" s="23">
        <v>7.57</v>
      </c>
      <c r="H624" s="22">
        <v>89.1</v>
      </c>
      <c r="I624" s="22">
        <v>0</v>
      </c>
      <c r="J624" s="23">
        <v>7.36</v>
      </c>
      <c r="K624" s="31">
        <v>12.571428571427187</v>
      </c>
      <c r="L624" s="33">
        <v>0.6319542857142858</v>
      </c>
      <c r="M624" s="28">
        <v>0.31920000000000004</v>
      </c>
      <c r="N624" s="31">
        <v>2.0493000000000001</v>
      </c>
      <c r="O624" s="46">
        <v>5.0651999999999999</v>
      </c>
      <c r="P624" s="32">
        <f t="shared" si="18"/>
        <v>22.288533834586463</v>
      </c>
      <c r="Q624" s="22">
        <v>14</v>
      </c>
      <c r="R624" s="6">
        <v>4</v>
      </c>
      <c r="S624" s="6" t="s">
        <v>47</v>
      </c>
      <c r="T624" s="6">
        <v>2011</v>
      </c>
      <c r="U624"/>
      <c r="AP624" s="9"/>
      <c r="AQ624" s="9"/>
      <c r="AR624" s="76"/>
      <c r="AS624" s="76"/>
    </row>
    <row r="625" spans="1:45">
      <c r="A625" s="26">
        <v>11</v>
      </c>
      <c r="B625" s="27" t="s">
        <v>34</v>
      </c>
      <c r="C625" s="27" t="s">
        <v>26</v>
      </c>
      <c r="D625" s="65">
        <v>40660</v>
      </c>
      <c r="E625" s="21">
        <v>23.1</v>
      </c>
      <c r="F625" s="22">
        <v>264</v>
      </c>
      <c r="G625" s="23">
        <v>6.39</v>
      </c>
      <c r="H625" s="22">
        <v>74.8</v>
      </c>
      <c r="I625" s="22">
        <v>0</v>
      </c>
      <c r="J625" s="23">
        <v>7.25</v>
      </c>
      <c r="K625" s="31">
        <v>2.1250000000005986</v>
      </c>
      <c r="L625" s="33">
        <v>0.24515999999999999</v>
      </c>
      <c r="M625" s="28">
        <v>0.27360000000000001</v>
      </c>
      <c r="N625" s="31">
        <v>0.43470000000000003</v>
      </c>
      <c r="O625" s="46">
        <v>10.4922</v>
      </c>
      <c r="P625" s="32">
        <f t="shared" si="18"/>
        <v>39.9375</v>
      </c>
      <c r="Q625" s="22">
        <v>120</v>
      </c>
      <c r="R625" s="6">
        <v>4</v>
      </c>
      <c r="S625" s="6" t="s">
        <v>47</v>
      </c>
      <c r="T625" s="6">
        <v>2011</v>
      </c>
      <c r="U625"/>
      <c r="AP625" s="9"/>
      <c r="AQ625" s="9"/>
      <c r="AR625" s="76"/>
      <c r="AS625" s="76"/>
    </row>
    <row r="626" spans="1:45">
      <c r="A626" s="26">
        <v>12</v>
      </c>
      <c r="B626" s="27" t="s">
        <v>35</v>
      </c>
      <c r="C626" s="27" t="s">
        <v>26</v>
      </c>
      <c r="D626" s="65">
        <v>40660</v>
      </c>
      <c r="E626" s="21">
        <v>24.5</v>
      </c>
      <c r="F626" s="22">
        <v>212</v>
      </c>
      <c r="G626" s="23">
        <v>8.18</v>
      </c>
      <c r="H626" s="22">
        <v>96.5</v>
      </c>
      <c r="I626" s="22">
        <v>0</v>
      </c>
      <c r="J626" s="23">
        <v>7.33</v>
      </c>
      <c r="K626" s="31">
        <v>1.7000000000000348</v>
      </c>
      <c r="L626" s="33">
        <v>0.20649600000000001</v>
      </c>
      <c r="M626" s="28">
        <v>0.27360000000000001</v>
      </c>
      <c r="N626" s="31">
        <v>0.621</v>
      </c>
      <c r="O626" s="46">
        <v>0.72360000000000002</v>
      </c>
      <c r="P626" s="32">
        <f t="shared" si="18"/>
        <v>4.9144736842105265</v>
      </c>
      <c r="Q626" s="22">
        <v>120</v>
      </c>
      <c r="R626" s="6">
        <v>4</v>
      </c>
      <c r="S626" s="6" t="s">
        <v>47</v>
      </c>
      <c r="T626" s="6">
        <v>2011</v>
      </c>
      <c r="U626"/>
      <c r="AP626" s="9"/>
      <c r="AQ626" s="9"/>
      <c r="AR626" s="76"/>
      <c r="AS626" s="76"/>
    </row>
    <row r="627" spans="1:45">
      <c r="A627" s="26">
        <v>13</v>
      </c>
      <c r="B627" s="27" t="s">
        <v>36</v>
      </c>
      <c r="C627" s="27" t="s">
        <v>32</v>
      </c>
      <c r="D627" s="65">
        <v>40660</v>
      </c>
      <c r="E627" s="21">
        <v>25.9</v>
      </c>
      <c r="F627" s="22">
        <v>1473</v>
      </c>
      <c r="G627" s="23">
        <v>7.35</v>
      </c>
      <c r="H627" s="22">
        <v>90.8</v>
      </c>
      <c r="I627" s="22">
        <v>0</v>
      </c>
      <c r="J627" s="23">
        <v>7.18</v>
      </c>
      <c r="K627" s="31">
        <v>17.999999999999499</v>
      </c>
      <c r="L627" s="33">
        <v>1.0425600000000002</v>
      </c>
      <c r="M627" s="28">
        <v>1.0944</v>
      </c>
      <c r="N627" s="31">
        <v>0.68310000000000004</v>
      </c>
      <c r="O627" s="46">
        <v>0.36180000000000001</v>
      </c>
      <c r="P627" s="32">
        <f t="shared" si="18"/>
        <v>0.95476973684210542</v>
      </c>
      <c r="Q627" s="22">
        <v>12</v>
      </c>
      <c r="R627" s="6">
        <v>4</v>
      </c>
      <c r="S627" s="6" t="s">
        <v>47</v>
      </c>
      <c r="T627" s="6">
        <v>2011</v>
      </c>
      <c r="U627"/>
      <c r="AP627" s="9"/>
      <c r="AQ627" s="9"/>
      <c r="AR627" s="76"/>
      <c r="AS627" s="76"/>
    </row>
    <row r="628" spans="1:45">
      <c r="A628" s="26">
        <v>14</v>
      </c>
      <c r="B628" s="27" t="s">
        <v>37</v>
      </c>
      <c r="C628" s="27" t="s">
        <v>32</v>
      </c>
      <c r="D628" s="65">
        <v>40660</v>
      </c>
      <c r="E628" s="21">
        <v>26.4</v>
      </c>
      <c r="F628" s="22">
        <v>1345</v>
      </c>
      <c r="G628" s="23">
        <v>6.34</v>
      </c>
      <c r="H628" s="22">
        <v>78.7</v>
      </c>
      <c r="I628" s="22">
        <v>0</v>
      </c>
      <c r="J628" s="23">
        <v>7.22</v>
      </c>
      <c r="K628" s="31">
        <v>9.5000000000000639</v>
      </c>
      <c r="L628" s="33">
        <v>0.92016000000000009</v>
      </c>
      <c r="M628" s="28">
        <v>5.2439999999999998</v>
      </c>
      <c r="N628" s="31">
        <v>14.158800000000001</v>
      </c>
      <c r="O628" s="46">
        <v>1.3266</v>
      </c>
      <c r="P628" s="32">
        <f t="shared" si="18"/>
        <v>2.9529748283752864</v>
      </c>
      <c r="Q628" s="22">
        <v>18</v>
      </c>
      <c r="R628" s="6">
        <v>4</v>
      </c>
      <c r="S628" s="6" t="s">
        <v>47</v>
      </c>
      <c r="T628" s="6">
        <v>2011</v>
      </c>
      <c r="U628"/>
      <c r="AP628" s="9"/>
      <c r="AQ628" s="9"/>
      <c r="AR628" s="76"/>
      <c r="AS628" s="76"/>
    </row>
    <row r="629" spans="1:45">
      <c r="A629" s="26">
        <v>15</v>
      </c>
      <c r="B629" s="27" t="s">
        <v>38</v>
      </c>
      <c r="C629" s="27" t="s">
        <v>21</v>
      </c>
      <c r="D629" s="65">
        <v>40660</v>
      </c>
      <c r="E629" s="21">
        <v>18.3</v>
      </c>
      <c r="F629" s="22">
        <v>791</v>
      </c>
      <c r="G629" s="23">
        <v>6.8</v>
      </c>
      <c r="H629" s="22">
        <v>72.5</v>
      </c>
      <c r="I629" s="22">
        <v>66</v>
      </c>
      <c r="J629" s="23">
        <v>7.14</v>
      </c>
      <c r="K629" s="31">
        <v>1.8000000000002458</v>
      </c>
      <c r="L629" s="33">
        <v>0.27216000000000001</v>
      </c>
      <c r="M629" s="28">
        <v>0.41039999999999999</v>
      </c>
      <c r="N629" s="31">
        <v>3.1671</v>
      </c>
      <c r="O629" s="46">
        <v>1.6883999999999999</v>
      </c>
      <c r="P629" s="32">
        <f t="shared" si="18"/>
        <v>11.831140350877194</v>
      </c>
      <c r="Q629" s="22">
        <v>120</v>
      </c>
      <c r="R629" s="6">
        <v>4</v>
      </c>
      <c r="S629" s="6" t="s">
        <v>47</v>
      </c>
      <c r="T629" s="6">
        <v>2011</v>
      </c>
      <c r="U629"/>
      <c r="AP629" s="9"/>
      <c r="AQ629" s="9"/>
      <c r="AR629" s="76"/>
      <c r="AS629" s="76"/>
    </row>
    <row r="630" spans="1:45">
      <c r="A630" s="26">
        <v>16</v>
      </c>
      <c r="B630" s="27" t="s">
        <v>39</v>
      </c>
      <c r="C630" s="27" t="s">
        <v>26</v>
      </c>
      <c r="D630" s="65">
        <v>40660</v>
      </c>
      <c r="E630" s="21">
        <v>23.7</v>
      </c>
      <c r="F630" s="22">
        <v>810</v>
      </c>
      <c r="G630" s="23">
        <v>8.07</v>
      </c>
      <c r="H630" s="22">
        <v>95.6</v>
      </c>
      <c r="I630" s="22">
        <v>0</v>
      </c>
      <c r="J630" s="23">
        <v>7.43</v>
      </c>
      <c r="K630" s="31">
        <v>12.800000000000367</v>
      </c>
      <c r="L630" s="33">
        <v>0.63936000000000004</v>
      </c>
      <c r="M630" s="28">
        <v>0.63840000000000008</v>
      </c>
      <c r="N630" s="31">
        <v>9.0045000000000002</v>
      </c>
      <c r="O630" s="46">
        <v>2.0501999999999998</v>
      </c>
      <c r="P630" s="32">
        <f t="shared" si="18"/>
        <v>17.316259398496239</v>
      </c>
      <c r="Q630" s="22">
        <v>61</v>
      </c>
      <c r="R630" s="6">
        <v>4</v>
      </c>
      <c r="S630" s="6" t="s">
        <v>47</v>
      </c>
      <c r="T630" s="6">
        <v>2011</v>
      </c>
      <c r="U630"/>
      <c r="AP630" s="9"/>
      <c r="AQ630" s="9"/>
      <c r="AR630" s="76"/>
      <c r="AS630" s="76"/>
    </row>
    <row r="631" spans="1:45">
      <c r="A631" s="26">
        <v>17</v>
      </c>
      <c r="B631" s="27" t="s">
        <v>40</v>
      </c>
      <c r="C631" s="27" t="s">
        <v>26</v>
      </c>
      <c r="D631" s="65">
        <v>40660</v>
      </c>
      <c r="E631" s="21">
        <v>23.9</v>
      </c>
      <c r="F631" s="22">
        <v>330</v>
      </c>
      <c r="G631" s="23">
        <v>6.46</v>
      </c>
      <c r="H631" s="22">
        <v>74.7</v>
      </c>
      <c r="I631" s="22">
        <v>0</v>
      </c>
      <c r="J631" s="23">
        <v>7.5</v>
      </c>
      <c r="K631" s="31">
        <v>3.2000000000005357</v>
      </c>
      <c r="L631" s="33">
        <v>0.31017600000000001</v>
      </c>
      <c r="M631" s="28">
        <v>0.27360000000000001</v>
      </c>
      <c r="N631" s="31">
        <v>1.3041</v>
      </c>
      <c r="O631" s="46">
        <v>6.03</v>
      </c>
      <c r="P631" s="32">
        <f t="shared" si="18"/>
        <v>26.805921052631579</v>
      </c>
      <c r="Q631" s="22">
        <v>120</v>
      </c>
      <c r="R631" s="6">
        <v>4</v>
      </c>
      <c r="S631" s="6" t="s">
        <v>47</v>
      </c>
      <c r="T631" s="6">
        <v>2011</v>
      </c>
      <c r="U631"/>
      <c r="AP631" s="9"/>
      <c r="AQ631" s="9"/>
      <c r="AR631" s="76"/>
      <c r="AS631" s="76"/>
    </row>
    <row r="632" spans="1:45">
      <c r="A632" s="26">
        <v>18</v>
      </c>
      <c r="B632" s="27" t="s">
        <v>41</v>
      </c>
      <c r="C632" s="27" t="s">
        <v>21</v>
      </c>
      <c r="D632" s="65">
        <v>40660</v>
      </c>
      <c r="E632" s="21">
        <v>21.3</v>
      </c>
      <c r="F632" s="22">
        <v>971</v>
      </c>
      <c r="G632" s="23">
        <v>6.11</v>
      </c>
      <c r="H632" s="22">
        <v>69.099999999999994</v>
      </c>
      <c r="I632" s="22">
        <v>100</v>
      </c>
      <c r="J632" s="23">
        <v>7.41</v>
      </c>
      <c r="K632" s="31">
        <v>14.200000000000657</v>
      </c>
      <c r="L632" s="33">
        <v>0.65836799999999995</v>
      </c>
      <c r="M632" s="28">
        <v>2.1888000000000001</v>
      </c>
      <c r="N632" s="31">
        <v>20.6172</v>
      </c>
      <c r="O632" s="46">
        <v>4.2210000000000001</v>
      </c>
      <c r="P632" s="32">
        <f t="shared" si="18"/>
        <v>11.347861842105264</v>
      </c>
      <c r="Q632" s="22">
        <v>57</v>
      </c>
      <c r="R632" s="6">
        <v>4</v>
      </c>
      <c r="S632" s="6" t="s">
        <v>47</v>
      </c>
      <c r="T632" s="6">
        <v>2011</v>
      </c>
      <c r="U632"/>
      <c r="AP632" s="9"/>
      <c r="AQ632" s="9"/>
      <c r="AR632" s="76"/>
      <c r="AS632" s="76"/>
    </row>
    <row r="633" spans="1:45">
      <c r="A633" s="26">
        <v>19</v>
      </c>
      <c r="B633" s="27" t="s">
        <v>42</v>
      </c>
      <c r="C633" s="27" t="s">
        <v>32</v>
      </c>
      <c r="D633" s="65">
        <v>40660</v>
      </c>
      <c r="E633" s="21">
        <v>26</v>
      </c>
      <c r="F633" s="22">
        <v>1164</v>
      </c>
      <c r="G633" s="23">
        <v>6.24</v>
      </c>
      <c r="H633" s="22">
        <v>77</v>
      </c>
      <c r="I633" s="22">
        <v>0</v>
      </c>
      <c r="J633" s="23">
        <v>7.36</v>
      </c>
      <c r="K633" s="31">
        <v>82.999999999997513</v>
      </c>
      <c r="L633" s="33">
        <v>1.8619199999999998</v>
      </c>
      <c r="M633" s="28">
        <v>2.0975999999999999</v>
      </c>
      <c r="N633" s="31">
        <v>5.5890000000000004</v>
      </c>
      <c r="O633" s="46">
        <v>4.9446000000000003</v>
      </c>
      <c r="P633" s="32">
        <f t="shared" si="18"/>
        <v>5.0217391304347831</v>
      </c>
      <c r="Q633" s="22">
        <v>15</v>
      </c>
      <c r="R633" s="6">
        <v>4</v>
      </c>
      <c r="S633" s="6" t="s">
        <v>47</v>
      </c>
      <c r="T633" s="6">
        <v>2011</v>
      </c>
      <c r="U633"/>
      <c r="AP633" s="9"/>
      <c r="AQ633" s="9"/>
      <c r="AR633" s="76"/>
      <c r="AS633" s="76"/>
    </row>
    <row r="634" spans="1:45">
      <c r="A634" s="26">
        <v>20</v>
      </c>
      <c r="B634" s="27" t="s">
        <v>43</v>
      </c>
      <c r="C634" s="27" t="s">
        <v>26</v>
      </c>
      <c r="D634" s="65">
        <v>40660</v>
      </c>
      <c r="E634" s="21">
        <v>24.4</v>
      </c>
      <c r="F634" s="22">
        <v>362</v>
      </c>
      <c r="G634" s="23">
        <v>7.62</v>
      </c>
      <c r="H634" s="22">
        <v>91.2</v>
      </c>
      <c r="I634" s="22">
        <v>0</v>
      </c>
      <c r="J634" s="23">
        <v>7.4</v>
      </c>
      <c r="K634" s="31">
        <v>2.1000000000004349</v>
      </c>
      <c r="L634" s="33">
        <v>0.22809599999999999</v>
      </c>
      <c r="M634" s="28">
        <v>0.22800000000000001</v>
      </c>
      <c r="N634" s="31">
        <v>1.6146</v>
      </c>
      <c r="O634" s="46">
        <v>5.5476000000000001</v>
      </c>
      <c r="P634" s="32">
        <f t="shared" si="18"/>
        <v>31.413157894736841</v>
      </c>
      <c r="Q634" s="22">
        <v>120</v>
      </c>
      <c r="R634" s="6">
        <v>4</v>
      </c>
      <c r="S634" s="6" t="s">
        <v>47</v>
      </c>
      <c r="T634" s="6">
        <v>2011</v>
      </c>
      <c r="U634"/>
      <c r="AP634" s="9"/>
      <c r="AQ634" s="9"/>
      <c r="AR634" s="76"/>
      <c r="AS634" s="76"/>
    </row>
    <row r="635" spans="1:45">
      <c r="A635" s="26">
        <v>21</v>
      </c>
      <c r="B635" s="27" t="s">
        <v>44</v>
      </c>
      <c r="C635" s="27" t="s">
        <v>21</v>
      </c>
      <c r="D635" s="65">
        <v>40660</v>
      </c>
      <c r="E635" s="21">
        <v>18.3</v>
      </c>
      <c r="F635" s="22">
        <v>325</v>
      </c>
      <c r="G635" s="23">
        <v>5.82</v>
      </c>
      <c r="H635" s="22">
        <v>62.1</v>
      </c>
      <c r="I635" s="22">
        <v>33</v>
      </c>
      <c r="J635" s="23">
        <v>7.39</v>
      </c>
      <c r="K635" s="31">
        <v>6.1666666666670977</v>
      </c>
      <c r="L635" s="33">
        <v>0.46944000000000008</v>
      </c>
      <c r="M635" s="28">
        <v>0.36480000000000001</v>
      </c>
      <c r="N635" s="31">
        <v>3.2292000000000001</v>
      </c>
      <c r="O635" s="46">
        <v>17.366399999999999</v>
      </c>
      <c r="P635" s="32">
        <f t="shared" si="18"/>
        <v>56.457236842105253</v>
      </c>
      <c r="Q635" s="22">
        <v>120</v>
      </c>
      <c r="R635" s="6">
        <v>4</v>
      </c>
      <c r="S635" s="6" t="s">
        <v>47</v>
      </c>
      <c r="T635" s="6">
        <v>2011</v>
      </c>
      <c r="U635"/>
      <c r="AP635" s="9"/>
      <c r="AQ635" s="9"/>
      <c r="AR635" s="76"/>
      <c r="AS635" s="76"/>
    </row>
    <row r="636" spans="1:45">
      <c r="A636" s="26">
        <v>22</v>
      </c>
      <c r="B636" s="27" t="s">
        <v>45</v>
      </c>
      <c r="C636" s="27" t="s">
        <v>21</v>
      </c>
      <c r="D636" s="65">
        <v>40660</v>
      </c>
      <c r="E636" s="21">
        <v>18.100000000000001</v>
      </c>
      <c r="F636" s="22">
        <v>595</v>
      </c>
      <c r="G636" s="23">
        <v>8.06</v>
      </c>
      <c r="H636" s="22">
        <v>84.9</v>
      </c>
      <c r="I636" s="22">
        <v>66</v>
      </c>
      <c r="J636" s="23">
        <v>7.27</v>
      </c>
      <c r="K636" s="31">
        <v>2.6249999999994333</v>
      </c>
      <c r="L636" s="33">
        <v>0.26676</v>
      </c>
      <c r="M636" s="28">
        <v>0.31920000000000004</v>
      </c>
      <c r="N636" s="31">
        <v>14.841900000000001</v>
      </c>
      <c r="O636" s="46">
        <v>9.0449999999999999</v>
      </c>
      <c r="P636" s="32">
        <f t="shared" si="18"/>
        <v>74.833646616541344</v>
      </c>
      <c r="Q636" s="22">
        <v>120</v>
      </c>
      <c r="R636" s="6">
        <v>4</v>
      </c>
      <c r="S636" s="6" t="s">
        <v>47</v>
      </c>
      <c r="T636" s="6">
        <v>2011</v>
      </c>
      <c r="U636"/>
      <c r="AP636" s="9"/>
      <c r="AQ636" s="9"/>
      <c r="AR636" s="76"/>
      <c r="AS636" s="76"/>
    </row>
    <row r="637" spans="1:45">
      <c r="A637" s="26">
        <v>23</v>
      </c>
      <c r="B637" s="27" t="s">
        <v>42</v>
      </c>
      <c r="C637" s="27" t="s">
        <v>32</v>
      </c>
      <c r="D637" s="65">
        <v>40660</v>
      </c>
      <c r="E637" s="21">
        <v>25.5</v>
      </c>
      <c r="F637" s="22">
        <v>1671</v>
      </c>
      <c r="G637" s="23">
        <v>6.9</v>
      </c>
      <c r="H637" s="22">
        <v>84.1</v>
      </c>
      <c r="I637" s="22">
        <v>33</v>
      </c>
      <c r="J637" s="23">
        <v>7.43</v>
      </c>
      <c r="K637" s="31">
        <v>62.999999999999723</v>
      </c>
      <c r="L637" s="33">
        <v>1.8575999999999999</v>
      </c>
      <c r="M637" s="28">
        <v>0.82079999999999997</v>
      </c>
      <c r="N637" s="31">
        <v>7.452</v>
      </c>
      <c r="O637" s="46">
        <v>2.4119999999999999</v>
      </c>
      <c r="P637" s="32">
        <f t="shared" si="18"/>
        <v>12.017543859649123</v>
      </c>
      <c r="Q637" s="22" t="s">
        <v>50</v>
      </c>
      <c r="R637" s="6">
        <v>4</v>
      </c>
      <c r="S637" s="6" t="s">
        <v>47</v>
      </c>
      <c r="T637" s="6">
        <v>2011</v>
      </c>
      <c r="U637"/>
      <c r="AP637" s="9"/>
      <c r="AQ637" s="9"/>
      <c r="AR637" s="76"/>
      <c r="AS637" s="76"/>
    </row>
    <row r="638" spans="1:45">
      <c r="A638" s="26">
        <v>24</v>
      </c>
      <c r="B638" s="4" t="s">
        <v>49</v>
      </c>
      <c r="C638" s="27" t="s">
        <v>21</v>
      </c>
      <c r="D638" s="65">
        <v>40660</v>
      </c>
      <c r="E638" s="21">
        <v>24.5</v>
      </c>
      <c r="F638" s="22">
        <v>1598</v>
      </c>
      <c r="G638" s="23">
        <v>7.62</v>
      </c>
      <c r="H638" s="22">
        <v>91.5</v>
      </c>
      <c r="I638" s="22">
        <v>333</v>
      </c>
      <c r="J638" s="23">
        <v>7.86</v>
      </c>
      <c r="K638" s="31">
        <v>6.6999999999994841</v>
      </c>
      <c r="L638" s="33">
        <v>0.16243200000000002</v>
      </c>
      <c r="M638" s="28">
        <v>4.7880000000000003</v>
      </c>
      <c r="N638" s="31">
        <v>7.5762</v>
      </c>
      <c r="O638" s="46">
        <v>3.7385999999999999</v>
      </c>
      <c r="P638" s="32">
        <f t="shared" si="18"/>
        <v>2.3631578947368421</v>
      </c>
      <c r="Q638" s="22">
        <v>120</v>
      </c>
      <c r="R638" s="6">
        <v>4</v>
      </c>
      <c r="S638" s="6" t="s">
        <v>47</v>
      </c>
      <c r="T638" s="6">
        <v>2011</v>
      </c>
      <c r="U638"/>
      <c r="AP638" s="9"/>
      <c r="AQ638" s="9"/>
      <c r="AR638" s="76"/>
      <c r="AS638" s="76"/>
    </row>
    <row r="639" spans="1:45">
      <c r="A639" s="26">
        <v>1</v>
      </c>
      <c r="B639" s="27" t="s">
        <v>20</v>
      </c>
      <c r="C639" s="27" t="s">
        <v>21</v>
      </c>
      <c r="D639" s="65">
        <v>40735</v>
      </c>
      <c r="E639" s="21">
        <v>23.9</v>
      </c>
      <c r="F639" s="21">
        <v>457.1</v>
      </c>
      <c r="G639" s="23">
        <v>5.2</v>
      </c>
      <c r="H639" s="21">
        <v>61.8</v>
      </c>
      <c r="I639" s="22">
        <v>100</v>
      </c>
      <c r="J639" s="23">
        <v>6.88</v>
      </c>
      <c r="K639" s="33">
        <v>3.8000000000000256</v>
      </c>
      <c r="L639" s="33">
        <v>0.90768000000000004</v>
      </c>
      <c r="M639" s="33">
        <v>0.45</v>
      </c>
      <c r="N639" s="31">
        <v>16.036000000000001</v>
      </c>
      <c r="O639" s="46">
        <v>1.4965999999999999</v>
      </c>
      <c r="P639" s="30">
        <f t="shared" si="18"/>
        <v>38.961333333333336</v>
      </c>
      <c r="Q639" s="22">
        <v>92</v>
      </c>
      <c r="R639" s="6">
        <v>7</v>
      </c>
      <c r="S639" s="6" t="s">
        <v>48</v>
      </c>
      <c r="T639" s="6">
        <v>2011</v>
      </c>
      <c r="U639"/>
      <c r="AP639" s="9"/>
      <c r="AQ639" s="9"/>
      <c r="AR639" s="76"/>
      <c r="AS639" s="76"/>
    </row>
    <row r="640" spans="1:45">
      <c r="A640" s="26">
        <v>2</v>
      </c>
      <c r="B640" s="27" t="s">
        <v>23</v>
      </c>
      <c r="C640" s="27" t="s">
        <v>21</v>
      </c>
      <c r="D640" s="65">
        <v>40735</v>
      </c>
      <c r="E640" s="21">
        <v>24.3</v>
      </c>
      <c r="F640" s="21">
        <v>508</v>
      </c>
      <c r="G640" s="23">
        <v>4.26</v>
      </c>
      <c r="H640" s="21">
        <v>51</v>
      </c>
      <c r="I640" s="22">
        <v>0</v>
      </c>
      <c r="J640" s="23">
        <v>7.03</v>
      </c>
      <c r="K640" s="33">
        <v>5.0000000000007816</v>
      </c>
      <c r="L640" s="33">
        <v>0.8491200000000001</v>
      </c>
      <c r="M640" s="33">
        <v>0.4</v>
      </c>
      <c r="N640" s="31">
        <v>37.277999999999999</v>
      </c>
      <c r="O640" s="46">
        <v>0.85519999999999996</v>
      </c>
      <c r="P640" s="30">
        <f t="shared" si="18"/>
        <v>95.332999999999998</v>
      </c>
      <c r="Q640" s="22">
        <v>120</v>
      </c>
      <c r="R640" s="6">
        <v>7</v>
      </c>
      <c r="S640" s="6" t="s">
        <v>48</v>
      </c>
      <c r="T640" s="6">
        <v>2011</v>
      </c>
      <c r="U640"/>
      <c r="AP640" s="9"/>
      <c r="AQ640" s="9"/>
      <c r="AR640" s="76"/>
      <c r="AS640" s="76"/>
    </row>
    <row r="641" spans="1:45">
      <c r="A641" s="26">
        <v>3</v>
      </c>
      <c r="B641" s="27" t="s">
        <v>24</v>
      </c>
      <c r="C641" s="27" t="s">
        <v>21</v>
      </c>
      <c r="D641" s="65">
        <v>40735</v>
      </c>
      <c r="E641" s="21">
        <v>25.3</v>
      </c>
      <c r="F641" s="21">
        <v>317.7</v>
      </c>
      <c r="G641" s="23">
        <v>3.9</v>
      </c>
      <c r="H641" s="21">
        <v>47.5</v>
      </c>
      <c r="I641" s="22">
        <v>10000</v>
      </c>
      <c r="J641" s="23">
        <v>7.15</v>
      </c>
      <c r="K641" s="33">
        <v>18.571428571428431</v>
      </c>
      <c r="L641" s="33">
        <v>1.0317714285714288</v>
      </c>
      <c r="M641" s="33">
        <v>1.9500000000000002</v>
      </c>
      <c r="N641" s="31">
        <v>45.485999999999997</v>
      </c>
      <c r="O641" s="46">
        <v>4.3828999999999994</v>
      </c>
      <c r="P641" s="30">
        <f t="shared" si="18"/>
        <v>25.573794871794867</v>
      </c>
      <c r="Q641" s="22">
        <v>28</v>
      </c>
      <c r="R641" s="6">
        <v>7</v>
      </c>
      <c r="S641" s="6" t="s">
        <v>48</v>
      </c>
      <c r="T641" s="6">
        <v>2011</v>
      </c>
      <c r="U641"/>
      <c r="AP641" s="9"/>
      <c r="AQ641" s="9"/>
      <c r="AR641" s="76"/>
      <c r="AS641" s="76"/>
    </row>
    <row r="642" spans="1:45">
      <c r="A642" s="26">
        <v>4</v>
      </c>
      <c r="B642" s="27" t="s">
        <v>25</v>
      </c>
      <c r="C642" s="27" t="s">
        <v>26</v>
      </c>
      <c r="D642" s="65">
        <v>40735</v>
      </c>
      <c r="E642" s="21">
        <v>30.5</v>
      </c>
      <c r="F642" s="21">
        <v>192.6</v>
      </c>
      <c r="G642" s="23">
        <v>6.82</v>
      </c>
      <c r="H642" s="21">
        <v>91.7</v>
      </c>
      <c r="I642" s="22">
        <v>0</v>
      </c>
      <c r="J642" s="23">
        <v>7.55</v>
      </c>
      <c r="K642" s="33">
        <v>57.750000000000853</v>
      </c>
      <c r="L642" s="33">
        <v>2.1716000000000002</v>
      </c>
      <c r="M642" s="33">
        <v>0.25</v>
      </c>
      <c r="N642" s="31">
        <v>2.8879999999999999</v>
      </c>
      <c r="O642" s="46">
        <v>0.64139999999999997</v>
      </c>
      <c r="P642" s="30">
        <f t="shared" si="18"/>
        <v>14.117599999999999</v>
      </c>
      <c r="Q642" s="22">
        <v>70</v>
      </c>
      <c r="R642" s="6">
        <v>7</v>
      </c>
      <c r="S642" s="6" t="s">
        <v>48</v>
      </c>
      <c r="T642" s="6">
        <v>2011</v>
      </c>
      <c r="U642"/>
      <c r="AP642" s="9"/>
      <c r="AQ642" s="9"/>
      <c r="AR642" s="76"/>
      <c r="AS642" s="76"/>
    </row>
    <row r="643" spans="1:45">
      <c r="A643" s="26">
        <v>5</v>
      </c>
      <c r="B643" s="27" t="s">
        <v>27</v>
      </c>
      <c r="C643" s="27" t="s">
        <v>26</v>
      </c>
      <c r="D643" s="65">
        <v>40735</v>
      </c>
      <c r="E643" s="21">
        <v>29.9</v>
      </c>
      <c r="F643" s="21">
        <v>71.7</v>
      </c>
      <c r="G643" s="23">
        <v>2.0699999999999998</v>
      </c>
      <c r="H643" s="21">
        <v>27.4</v>
      </c>
      <c r="I643" s="22">
        <v>166</v>
      </c>
      <c r="J643" s="23">
        <v>7.54</v>
      </c>
      <c r="K643" s="33">
        <v>19.000000000000128</v>
      </c>
      <c r="L643" s="33">
        <v>2.9036</v>
      </c>
      <c r="M643" s="33">
        <v>0.35000000000000003</v>
      </c>
      <c r="N643" s="31">
        <v>0.56999999999999995</v>
      </c>
      <c r="O643" s="46">
        <v>20.524799999999999</v>
      </c>
      <c r="P643" s="30">
        <f t="shared" si="18"/>
        <v>60.270857142857132</v>
      </c>
      <c r="Q643" s="22">
        <v>48</v>
      </c>
      <c r="R643" s="6">
        <v>7</v>
      </c>
      <c r="S643" s="6" t="s">
        <v>48</v>
      </c>
      <c r="T643" s="6">
        <v>2011</v>
      </c>
      <c r="U643"/>
      <c r="AP643" s="9"/>
      <c r="AQ643" s="9"/>
      <c r="AR643" s="76"/>
      <c r="AS643" s="76"/>
    </row>
    <row r="644" spans="1:45">
      <c r="A644" s="26">
        <v>6</v>
      </c>
      <c r="B644" s="27" t="s">
        <v>28</v>
      </c>
      <c r="C644" s="27" t="s">
        <v>21</v>
      </c>
      <c r="D644" s="65">
        <v>40735</v>
      </c>
      <c r="E644" s="21">
        <v>25.8</v>
      </c>
      <c r="F644" s="21">
        <v>342.7</v>
      </c>
      <c r="G644" s="23">
        <v>4.79</v>
      </c>
      <c r="H644" s="21">
        <v>59</v>
      </c>
      <c r="I644" s="22">
        <v>33</v>
      </c>
      <c r="J644" s="23">
        <v>7.1</v>
      </c>
      <c r="K644" s="33">
        <v>5.2000000000003155</v>
      </c>
      <c r="L644" s="33">
        <v>1.0443200000000001</v>
      </c>
      <c r="M644" s="33">
        <v>0.70000000000000007</v>
      </c>
      <c r="N644" s="31">
        <v>20.253999999999998</v>
      </c>
      <c r="O644" s="46">
        <v>2.6724999999999999</v>
      </c>
      <c r="P644" s="30">
        <f t="shared" si="18"/>
        <v>32.75214285714285</v>
      </c>
      <c r="Q644" s="22">
        <v>120</v>
      </c>
      <c r="R644" s="6">
        <v>7</v>
      </c>
      <c r="S644" s="6" t="s">
        <v>48</v>
      </c>
      <c r="T644" s="6">
        <v>2011</v>
      </c>
      <c r="U644"/>
      <c r="AP644" s="9"/>
      <c r="AQ644" s="9"/>
      <c r="AR644" s="76"/>
      <c r="AS644" s="76"/>
    </row>
    <row r="645" spans="1:45">
      <c r="A645" s="26">
        <v>7</v>
      </c>
      <c r="B645" s="27" t="s">
        <v>29</v>
      </c>
      <c r="C645" s="27" t="s">
        <v>21</v>
      </c>
      <c r="D645" s="65">
        <v>40735</v>
      </c>
      <c r="E645" s="21">
        <v>23.8</v>
      </c>
      <c r="F645" s="21">
        <v>881</v>
      </c>
      <c r="G645" s="23">
        <v>2.88</v>
      </c>
      <c r="H645" s="21">
        <v>34.1</v>
      </c>
      <c r="I645" s="22">
        <v>0</v>
      </c>
      <c r="J645" s="23">
        <v>7.07</v>
      </c>
      <c r="K645" s="33">
        <v>4.9999999999998934</v>
      </c>
      <c r="L645" s="33">
        <v>0.58560000000000001</v>
      </c>
      <c r="M645" s="33">
        <v>0.25</v>
      </c>
      <c r="N645" s="31">
        <v>26.334</v>
      </c>
      <c r="O645" s="46">
        <v>9.3003</v>
      </c>
      <c r="P645" s="30">
        <f t="shared" si="18"/>
        <v>142.53719999999998</v>
      </c>
      <c r="Q645" s="22">
        <v>81</v>
      </c>
      <c r="R645" s="6">
        <v>7</v>
      </c>
      <c r="S645" s="6" t="s">
        <v>48</v>
      </c>
      <c r="T645" s="6">
        <v>2011</v>
      </c>
      <c r="U645"/>
      <c r="AP645" s="9"/>
      <c r="AQ645" s="9"/>
      <c r="AR645" s="76"/>
      <c r="AS645" s="76"/>
    </row>
    <row r="646" spans="1:45">
      <c r="A646" s="26">
        <v>8</v>
      </c>
      <c r="B646" s="27" t="s">
        <v>30</v>
      </c>
      <c r="C646" s="27" t="s">
        <v>26</v>
      </c>
      <c r="D646" s="65">
        <v>40735</v>
      </c>
      <c r="E646" s="21">
        <v>34.4</v>
      </c>
      <c r="F646" s="21">
        <v>234.8</v>
      </c>
      <c r="G646" s="23">
        <v>10.3</v>
      </c>
      <c r="H646" s="21">
        <v>147.1</v>
      </c>
      <c r="I646" s="22">
        <v>0</v>
      </c>
      <c r="J646" s="23">
        <v>8.32</v>
      </c>
      <c r="K646" s="33">
        <v>14.800000000001035</v>
      </c>
      <c r="L646" s="33">
        <v>1.0150400000000002</v>
      </c>
      <c r="M646" s="33">
        <v>0.25</v>
      </c>
      <c r="N646" s="31">
        <v>0.41799999999999998</v>
      </c>
      <c r="O646" s="46">
        <v>0.42759999999999998</v>
      </c>
      <c r="P646" s="30">
        <f t="shared" si="18"/>
        <v>3.3823999999999996</v>
      </c>
      <c r="Q646" s="22">
        <v>74</v>
      </c>
      <c r="R646" s="6">
        <v>7</v>
      </c>
      <c r="S646" s="6" t="s">
        <v>48</v>
      </c>
      <c r="T646" s="6">
        <v>2011</v>
      </c>
      <c r="U646"/>
      <c r="AP646" s="9"/>
      <c r="AQ646" s="9"/>
      <c r="AR646" s="76"/>
      <c r="AS646" s="76"/>
    </row>
    <row r="647" spans="1:45">
      <c r="A647" s="26">
        <v>9</v>
      </c>
      <c r="B647" s="27" t="s">
        <v>31</v>
      </c>
      <c r="C647" s="27" t="s">
        <v>32</v>
      </c>
      <c r="D647" s="65">
        <v>40735</v>
      </c>
      <c r="E647" s="21">
        <v>36.1</v>
      </c>
      <c r="F647" s="21">
        <v>3020</v>
      </c>
      <c r="G647" s="23">
        <v>14.5</v>
      </c>
      <c r="H647" s="22">
        <v>200</v>
      </c>
      <c r="I647" s="22">
        <v>100</v>
      </c>
      <c r="J647" s="23">
        <v>8.2200000000000006</v>
      </c>
      <c r="K647" s="33">
        <v>27.200000000000557</v>
      </c>
      <c r="L647" s="33">
        <v>3.9040000000000004</v>
      </c>
      <c r="M647" s="33">
        <v>5.25</v>
      </c>
      <c r="N647" s="31">
        <v>0.34199999999999997</v>
      </c>
      <c r="O647" s="46">
        <v>2.1379999999999999</v>
      </c>
      <c r="P647" s="30">
        <f t="shared" si="18"/>
        <v>0.4723809523809524</v>
      </c>
      <c r="Q647" s="22">
        <v>24</v>
      </c>
      <c r="R647" s="6">
        <v>7</v>
      </c>
      <c r="S647" s="6" t="s">
        <v>48</v>
      </c>
      <c r="T647" s="6">
        <v>2011</v>
      </c>
      <c r="U647"/>
      <c r="AP647" s="9"/>
      <c r="AQ647" s="9"/>
      <c r="AR647" s="76"/>
      <c r="AS647" s="76"/>
    </row>
    <row r="648" spans="1:45">
      <c r="A648" s="26">
        <v>10</v>
      </c>
      <c r="B648" s="27" t="s">
        <v>33</v>
      </c>
      <c r="C648" s="27" t="s">
        <v>32</v>
      </c>
      <c r="D648" s="65">
        <v>40735</v>
      </c>
      <c r="E648" s="21">
        <v>32.700000000000003</v>
      </c>
      <c r="F648" s="21">
        <v>7250</v>
      </c>
      <c r="G648" s="23">
        <v>6.44</v>
      </c>
      <c r="H648" s="21">
        <v>89.7</v>
      </c>
      <c r="I648" s="22">
        <v>33</v>
      </c>
      <c r="J648" s="23">
        <v>7.94</v>
      </c>
      <c r="K648" s="33">
        <v>16.600000000000392</v>
      </c>
      <c r="L648" s="33">
        <v>1.1712</v>
      </c>
      <c r="M648" s="33">
        <v>0.9</v>
      </c>
      <c r="N648" s="31">
        <v>0.64600000000000002</v>
      </c>
      <c r="O648" s="46">
        <v>1.1758999999999999</v>
      </c>
      <c r="P648" s="30">
        <f t="shared" si="18"/>
        <v>2.0243333333333333</v>
      </c>
      <c r="Q648" s="22">
        <v>23</v>
      </c>
      <c r="R648" s="6">
        <v>7</v>
      </c>
      <c r="S648" s="6" t="s">
        <v>48</v>
      </c>
      <c r="T648" s="6">
        <v>2011</v>
      </c>
      <c r="U648"/>
      <c r="AP648" s="9"/>
      <c r="AQ648" s="9"/>
      <c r="AR648" s="76"/>
      <c r="AS648" s="76"/>
    </row>
    <row r="649" spans="1:45">
      <c r="A649" s="26">
        <v>11</v>
      </c>
      <c r="B649" s="27" t="s">
        <v>34</v>
      </c>
      <c r="C649" s="27" t="s">
        <v>26</v>
      </c>
      <c r="D649" s="65">
        <v>40735</v>
      </c>
      <c r="E649" s="21">
        <v>30.3</v>
      </c>
      <c r="F649" s="21">
        <v>222.2</v>
      </c>
      <c r="G649" s="23">
        <v>6.31</v>
      </c>
      <c r="H649" s="21">
        <v>84.2</v>
      </c>
      <c r="I649" s="22">
        <v>66</v>
      </c>
      <c r="J649" s="23">
        <v>7.68</v>
      </c>
      <c r="K649" s="33">
        <v>6.2999999999995282</v>
      </c>
      <c r="L649" s="33">
        <v>0.28792000000000001</v>
      </c>
      <c r="M649" s="33">
        <v>0.2</v>
      </c>
      <c r="N649" s="31">
        <v>0.38</v>
      </c>
      <c r="O649" s="46">
        <v>0.42759999999999998</v>
      </c>
      <c r="P649" s="30">
        <f t="shared" si="18"/>
        <v>4.0379999999999994</v>
      </c>
      <c r="Q649" s="22">
        <v>120</v>
      </c>
      <c r="R649" s="6">
        <v>7</v>
      </c>
      <c r="S649" s="6" t="s">
        <v>48</v>
      </c>
      <c r="T649" s="6">
        <v>2011</v>
      </c>
      <c r="U649"/>
      <c r="AP649" s="9"/>
      <c r="AQ649" s="9"/>
      <c r="AR649" s="76"/>
      <c r="AS649" s="76"/>
    </row>
    <row r="650" spans="1:45">
      <c r="A650" s="26">
        <v>12</v>
      </c>
      <c r="B650" s="27" t="s">
        <v>35</v>
      </c>
      <c r="C650" s="27" t="s">
        <v>26</v>
      </c>
      <c r="D650" s="65">
        <v>40735</v>
      </c>
      <c r="E650" s="21">
        <v>32.6</v>
      </c>
      <c r="F650" s="21">
        <v>173</v>
      </c>
      <c r="G650" s="23">
        <v>7.04</v>
      </c>
      <c r="H650" s="21">
        <v>97.4</v>
      </c>
      <c r="I650" s="22">
        <v>0</v>
      </c>
      <c r="J650" s="23">
        <v>7.93</v>
      </c>
      <c r="K650" s="33">
        <v>2.8000000000001357</v>
      </c>
      <c r="L650" s="33">
        <v>0.27816000000000002</v>
      </c>
      <c r="M650" s="33">
        <v>0.15000000000000002</v>
      </c>
      <c r="N650" s="31">
        <v>0.30399999999999999</v>
      </c>
      <c r="O650" s="46">
        <v>0</v>
      </c>
      <c r="P650" s="30">
        <f t="shared" si="18"/>
        <v>2.0266666666666664</v>
      </c>
      <c r="Q650" s="22">
        <v>120</v>
      </c>
      <c r="R650" s="6">
        <v>7</v>
      </c>
      <c r="S650" s="6" t="s">
        <v>48</v>
      </c>
      <c r="T650" s="6">
        <v>2011</v>
      </c>
      <c r="U650"/>
      <c r="AP650" s="9"/>
      <c r="AQ650" s="9"/>
      <c r="AR650" s="76"/>
      <c r="AS650" s="76"/>
    </row>
    <row r="651" spans="1:45">
      <c r="A651" s="26">
        <v>13</v>
      </c>
      <c r="B651" s="27" t="s">
        <v>36</v>
      </c>
      <c r="C651" s="27" t="s">
        <v>32</v>
      </c>
      <c r="D651" s="65">
        <v>40735</v>
      </c>
      <c r="E651" s="21">
        <v>33.799999999999997</v>
      </c>
      <c r="F651" s="21">
        <v>381.7</v>
      </c>
      <c r="G651" s="23">
        <v>15.14</v>
      </c>
      <c r="H651" s="22">
        <v>200</v>
      </c>
      <c r="I651" s="22">
        <v>33</v>
      </c>
      <c r="J651" s="23">
        <v>8.4700000000000006</v>
      </c>
      <c r="K651" s="33">
        <v>30.285714285714757</v>
      </c>
      <c r="L651" s="33">
        <v>3.6669714285714288</v>
      </c>
      <c r="M651" s="33">
        <v>0.95000000000000007</v>
      </c>
      <c r="N651" s="31">
        <v>0.11399999999999999</v>
      </c>
      <c r="O651" s="46">
        <v>0.64139999999999997</v>
      </c>
      <c r="P651" s="30">
        <f t="shared" si="18"/>
        <v>0.79515789473684195</v>
      </c>
      <c r="Q651" s="22">
        <v>16</v>
      </c>
      <c r="R651" s="6">
        <v>7</v>
      </c>
      <c r="S651" s="6" t="s">
        <v>48</v>
      </c>
      <c r="T651" s="6">
        <v>2011</v>
      </c>
      <c r="U651"/>
      <c r="AP651" s="9"/>
      <c r="AQ651" s="9"/>
      <c r="AR651" s="76"/>
      <c r="AS651" s="76"/>
    </row>
    <row r="652" spans="1:45">
      <c r="A652" s="26">
        <v>14</v>
      </c>
      <c r="B652" s="27" t="s">
        <v>37</v>
      </c>
      <c r="C652" s="27" t="s">
        <v>32</v>
      </c>
      <c r="D652" s="65">
        <v>40735</v>
      </c>
      <c r="E652" s="21">
        <v>33.200000000000003</v>
      </c>
      <c r="F652" s="21">
        <v>856</v>
      </c>
      <c r="G652" s="23">
        <v>7.65</v>
      </c>
      <c r="H652" s="21">
        <v>107</v>
      </c>
      <c r="I652" s="22">
        <v>33</v>
      </c>
      <c r="J652" s="23">
        <v>8.2200000000000006</v>
      </c>
      <c r="K652" s="33">
        <v>15.249999999999986</v>
      </c>
      <c r="L652" s="33">
        <v>2.6352000000000002</v>
      </c>
      <c r="M652" s="33">
        <v>6.9</v>
      </c>
      <c r="N652" s="31">
        <v>19.532</v>
      </c>
      <c r="O652" s="46">
        <v>7.3760999999999992</v>
      </c>
      <c r="P652" s="30">
        <f t="shared" si="18"/>
        <v>3.899724637681159</v>
      </c>
      <c r="Q652" s="22">
        <v>20</v>
      </c>
      <c r="R652" s="6">
        <v>7</v>
      </c>
      <c r="S652" s="6" t="s">
        <v>48</v>
      </c>
      <c r="T652" s="6">
        <v>2011</v>
      </c>
      <c r="U652"/>
      <c r="AP652" s="9"/>
      <c r="AQ652" s="9"/>
      <c r="AR652" s="76"/>
      <c r="AS652" s="76"/>
    </row>
    <row r="653" spans="1:45">
      <c r="A653" s="26">
        <v>15</v>
      </c>
      <c r="B653" s="27" t="s">
        <v>38</v>
      </c>
      <c r="C653" s="27" t="s">
        <v>21</v>
      </c>
      <c r="D653" s="65">
        <v>40735</v>
      </c>
      <c r="E653" s="21">
        <v>24.6</v>
      </c>
      <c r="F653" s="21">
        <v>418</v>
      </c>
      <c r="G653" s="23">
        <v>5.57</v>
      </c>
      <c r="H653" s="21">
        <v>66.8</v>
      </c>
      <c r="I653" s="22">
        <v>33</v>
      </c>
      <c r="J653" s="23">
        <v>7.49</v>
      </c>
      <c r="K653" s="33">
        <v>3.9000000000002366</v>
      </c>
      <c r="L653" s="33">
        <v>0.6100000000000001</v>
      </c>
      <c r="M653" s="33">
        <v>1.6500000000000001</v>
      </c>
      <c r="N653" s="31">
        <v>15.086</v>
      </c>
      <c r="O653" s="46">
        <v>1.9241999999999999</v>
      </c>
      <c r="P653" s="30">
        <f t="shared" si="18"/>
        <v>10.309212121212122</v>
      </c>
      <c r="Q653" s="22">
        <v>120</v>
      </c>
      <c r="R653" s="6">
        <v>7</v>
      </c>
      <c r="S653" s="6" t="s">
        <v>48</v>
      </c>
      <c r="T653" s="6">
        <v>2011</v>
      </c>
      <c r="U653"/>
      <c r="AP653" s="9"/>
      <c r="AQ653" s="9"/>
      <c r="AR653" s="76"/>
      <c r="AS653" s="76"/>
    </row>
    <row r="654" spans="1:45">
      <c r="A654" s="26">
        <v>16</v>
      </c>
      <c r="B654" s="27" t="s">
        <v>39</v>
      </c>
      <c r="C654" s="27" t="s">
        <v>26</v>
      </c>
      <c r="D654" s="65">
        <v>40735</v>
      </c>
      <c r="E654" s="21">
        <v>29.7</v>
      </c>
      <c r="F654" s="21">
        <v>773</v>
      </c>
      <c r="G654" s="23">
        <v>4.57</v>
      </c>
      <c r="H654" s="21">
        <v>60.5</v>
      </c>
      <c r="I654" s="22">
        <v>66</v>
      </c>
      <c r="J654" s="23">
        <v>7.8</v>
      </c>
      <c r="K654" s="33">
        <v>12.444444444443073</v>
      </c>
      <c r="L654" s="33">
        <v>2.1255111111111114</v>
      </c>
      <c r="M654" s="33">
        <v>6.65</v>
      </c>
      <c r="N654" s="31">
        <v>18.506</v>
      </c>
      <c r="O654" s="46">
        <v>18.066099999999999</v>
      </c>
      <c r="P654" s="30">
        <f t="shared" si="18"/>
        <v>5.4995639097744355</v>
      </c>
      <c r="Q654" s="22">
        <v>25</v>
      </c>
      <c r="R654" s="6">
        <v>7</v>
      </c>
      <c r="S654" s="6" t="s">
        <v>48</v>
      </c>
      <c r="T654" s="6">
        <v>2011</v>
      </c>
      <c r="U654"/>
      <c r="AP654" s="9"/>
      <c r="AQ654" s="9"/>
      <c r="AR654" s="76"/>
      <c r="AS654" s="76"/>
    </row>
    <row r="655" spans="1:45">
      <c r="A655" s="26">
        <v>17</v>
      </c>
      <c r="B655" s="27" t="s">
        <v>40</v>
      </c>
      <c r="C655" s="27" t="s">
        <v>26</v>
      </c>
      <c r="D655" s="65">
        <v>40735</v>
      </c>
      <c r="E655" s="21">
        <v>30.8</v>
      </c>
      <c r="F655" s="21">
        <v>212.7</v>
      </c>
      <c r="G655" s="23">
        <v>7.66</v>
      </c>
      <c r="H655" s="21">
        <v>103.8</v>
      </c>
      <c r="I655" s="22">
        <v>0</v>
      </c>
      <c r="J655" s="23">
        <v>7.94</v>
      </c>
      <c r="K655" s="33">
        <v>20.399999999998641</v>
      </c>
      <c r="L655" s="33">
        <v>2.2252800000000001</v>
      </c>
      <c r="M655" s="33">
        <v>0.5</v>
      </c>
      <c r="N655" s="31">
        <v>1.254</v>
      </c>
      <c r="O655" s="46">
        <v>1.2827999999999999</v>
      </c>
      <c r="P655" s="30">
        <f t="shared" si="18"/>
        <v>5.0735999999999999</v>
      </c>
      <c r="Q655" s="22">
        <v>43</v>
      </c>
      <c r="R655" s="6">
        <v>7</v>
      </c>
      <c r="S655" s="6" t="s">
        <v>48</v>
      </c>
      <c r="T655" s="6">
        <v>2011</v>
      </c>
      <c r="U655"/>
      <c r="AP655" s="9"/>
      <c r="AQ655" s="9"/>
      <c r="AR655" s="76"/>
      <c r="AS655" s="76"/>
    </row>
    <row r="656" spans="1:45">
      <c r="A656" s="26">
        <v>18</v>
      </c>
      <c r="B656" s="27" t="s">
        <v>41</v>
      </c>
      <c r="C656" s="27" t="s">
        <v>21</v>
      </c>
      <c r="D656" s="65">
        <v>40735</v>
      </c>
      <c r="E656" s="21">
        <v>29.1</v>
      </c>
      <c r="F656" s="21">
        <v>770</v>
      </c>
      <c r="G656" s="23">
        <v>4.6399999999999997</v>
      </c>
      <c r="H656" s="21">
        <v>60.7</v>
      </c>
      <c r="I656" s="22">
        <v>0</v>
      </c>
      <c r="J656" s="23">
        <v>7.83</v>
      </c>
      <c r="K656" s="33">
        <v>13.250000000000206</v>
      </c>
      <c r="L656" s="33">
        <v>2.0374000000000003</v>
      </c>
      <c r="M656" s="33">
        <v>6.75</v>
      </c>
      <c r="N656" s="31">
        <v>19.076000000000001</v>
      </c>
      <c r="O656" s="46">
        <v>17.317799999999998</v>
      </c>
      <c r="P656" s="30">
        <f t="shared" si="18"/>
        <v>5.3916740740740741</v>
      </c>
      <c r="Q656" s="22">
        <v>24</v>
      </c>
      <c r="R656" s="6">
        <v>7</v>
      </c>
      <c r="S656" s="6" t="s">
        <v>48</v>
      </c>
      <c r="T656" s="6">
        <v>2011</v>
      </c>
      <c r="U656"/>
      <c r="AP656" s="9"/>
      <c r="AQ656" s="9"/>
      <c r="AR656" s="76"/>
      <c r="AS656" s="76"/>
    </row>
    <row r="657" spans="1:45">
      <c r="A657" s="26">
        <v>19</v>
      </c>
      <c r="B657" s="27" t="s">
        <v>42</v>
      </c>
      <c r="C657" s="27" t="s">
        <v>32</v>
      </c>
      <c r="D657" s="65">
        <v>40735</v>
      </c>
      <c r="E657" s="21">
        <v>34.299999999999997</v>
      </c>
      <c r="F657" s="21">
        <v>274.39999999999998</v>
      </c>
      <c r="G657" s="23">
        <v>7.47</v>
      </c>
      <c r="H657" s="21">
        <v>106.2</v>
      </c>
      <c r="I657" s="22">
        <v>33</v>
      </c>
      <c r="J657" s="23">
        <v>8.09</v>
      </c>
      <c r="K657" s="33">
        <v>19.428571428571829</v>
      </c>
      <c r="L657" s="33">
        <v>2.0356571428571435</v>
      </c>
      <c r="M657" s="33">
        <v>1.05</v>
      </c>
      <c r="N657" s="31">
        <v>1.786</v>
      </c>
      <c r="O657" s="46">
        <v>0.42759999999999998</v>
      </c>
      <c r="P657" s="30">
        <f t="shared" si="18"/>
        <v>2.1081904761904759</v>
      </c>
      <c r="Q657" s="22">
        <v>38</v>
      </c>
      <c r="R657" s="6">
        <v>7</v>
      </c>
      <c r="S657" s="6" t="s">
        <v>48</v>
      </c>
      <c r="T657" s="6">
        <v>2011</v>
      </c>
      <c r="U657"/>
      <c r="AP657" s="9"/>
      <c r="AQ657" s="9"/>
      <c r="AR657" s="76"/>
      <c r="AS657" s="76"/>
    </row>
    <row r="658" spans="1:45">
      <c r="A658" s="26">
        <v>20</v>
      </c>
      <c r="B658" s="27" t="s">
        <v>43</v>
      </c>
      <c r="C658" s="27" t="s">
        <v>26</v>
      </c>
      <c r="D658" s="65">
        <v>40735</v>
      </c>
      <c r="E658" s="21">
        <v>33.700000000000003</v>
      </c>
      <c r="F658" s="21">
        <v>185.5</v>
      </c>
      <c r="G658" s="23">
        <v>8.82</v>
      </c>
      <c r="H658" s="21">
        <v>124.4</v>
      </c>
      <c r="I658" s="22">
        <v>0</v>
      </c>
      <c r="J658" s="23">
        <v>8.25</v>
      </c>
      <c r="K658" s="33">
        <v>9.0000000000003411</v>
      </c>
      <c r="L658" s="33">
        <v>1.0443200000000001</v>
      </c>
      <c r="M658" s="33">
        <v>0.25</v>
      </c>
      <c r="N658" s="31">
        <v>0</v>
      </c>
      <c r="O658" s="46">
        <v>0.42759999999999998</v>
      </c>
      <c r="P658" s="30">
        <f t="shared" si="18"/>
        <v>1.7103999999999999</v>
      </c>
      <c r="Q658" s="22">
        <v>77</v>
      </c>
      <c r="R658" s="6">
        <v>7</v>
      </c>
      <c r="S658" s="6" t="s">
        <v>48</v>
      </c>
      <c r="T658" s="6">
        <v>2011</v>
      </c>
      <c r="U658"/>
      <c r="AP658" s="9"/>
      <c r="AQ658" s="9"/>
      <c r="AR658" s="76"/>
      <c r="AS658" s="76"/>
    </row>
    <row r="659" spans="1:45">
      <c r="A659" s="26">
        <v>21</v>
      </c>
      <c r="B659" s="27" t="s">
        <v>44</v>
      </c>
      <c r="C659" s="27" t="s">
        <v>21</v>
      </c>
      <c r="D659" s="65">
        <v>40735</v>
      </c>
      <c r="E659" s="21">
        <v>25</v>
      </c>
      <c r="F659" s="21">
        <v>192.9</v>
      </c>
      <c r="G659" s="23">
        <v>6.1</v>
      </c>
      <c r="H659" s="21">
        <v>73.3</v>
      </c>
      <c r="I659" s="22">
        <v>0</v>
      </c>
      <c r="J659" s="23">
        <v>7.73</v>
      </c>
      <c r="K659" s="33">
        <v>9.2000000000016513</v>
      </c>
      <c r="L659" s="33">
        <v>1.1224000000000001</v>
      </c>
      <c r="M659" s="33">
        <v>1.05</v>
      </c>
      <c r="N659" s="31">
        <v>10.754</v>
      </c>
      <c r="O659" s="46">
        <v>3.4207999999999998</v>
      </c>
      <c r="P659" s="30">
        <f t="shared" si="18"/>
        <v>13.499809523809523</v>
      </c>
      <c r="Q659" s="22">
        <v>61</v>
      </c>
      <c r="R659" s="6">
        <v>7</v>
      </c>
      <c r="S659" s="6" t="s">
        <v>48</v>
      </c>
      <c r="T659" s="6">
        <v>2011</v>
      </c>
      <c r="U659"/>
      <c r="AP659" s="9"/>
      <c r="AQ659" s="9"/>
      <c r="AR659" s="76"/>
      <c r="AS659" s="76"/>
    </row>
    <row r="660" spans="1:45">
      <c r="A660" s="26">
        <v>22</v>
      </c>
      <c r="B660" s="27" t="s">
        <v>45</v>
      </c>
      <c r="C660" s="27" t="s">
        <v>21</v>
      </c>
      <c r="D660" s="65">
        <v>40735</v>
      </c>
      <c r="E660" s="21">
        <v>24.7</v>
      </c>
      <c r="F660" s="21">
        <v>130.5</v>
      </c>
      <c r="G660" s="23">
        <v>6.61</v>
      </c>
      <c r="H660" s="21">
        <v>79.900000000000006</v>
      </c>
      <c r="I660" s="22">
        <v>10000</v>
      </c>
      <c r="J660" s="23">
        <v>7.73</v>
      </c>
      <c r="K660" s="33">
        <v>62.500000000000888</v>
      </c>
      <c r="L660" s="33">
        <v>2.8304</v>
      </c>
      <c r="M660" s="33">
        <v>4.55</v>
      </c>
      <c r="N660" s="31">
        <v>48.83</v>
      </c>
      <c r="O660" s="46">
        <v>3.5276999999999998</v>
      </c>
      <c r="P660" s="30">
        <f t="shared" si="18"/>
        <v>11.507186813186815</v>
      </c>
      <c r="Q660" s="22">
        <v>10</v>
      </c>
      <c r="R660" s="6">
        <v>7</v>
      </c>
      <c r="S660" s="6" t="s">
        <v>48</v>
      </c>
      <c r="T660" s="6">
        <v>2011</v>
      </c>
      <c r="U660"/>
      <c r="AP660" s="9"/>
      <c r="AQ660" s="9"/>
      <c r="AR660" s="76"/>
      <c r="AS660" s="76"/>
    </row>
    <row r="661" spans="1:45">
      <c r="A661" s="26">
        <v>23</v>
      </c>
      <c r="B661" s="27" t="s">
        <v>42</v>
      </c>
      <c r="C661" s="27" t="s">
        <v>32</v>
      </c>
      <c r="D661" s="65">
        <v>40735</v>
      </c>
      <c r="E661" s="21">
        <v>30.9</v>
      </c>
      <c r="F661" s="21">
        <v>387.5</v>
      </c>
      <c r="G661" s="23">
        <v>6.33</v>
      </c>
      <c r="H661" s="21">
        <v>85.1</v>
      </c>
      <c r="I661" s="22">
        <v>0</v>
      </c>
      <c r="J661" s="23">
        <v>7.65</v>
      </c>
      <c r="K661" s="33">
        <v>96.000000000001279</v>
      </c>
      <c r="L661" s="33">
        <v>5.9210666666666674</v>
      </c>
      <c r="M661" s="33">
        <v>1.5</v>
      </c>
      <c r="N661" s="31">
        <v>2.66</v>
      </c>
      <c r="O661" s="46">
        <v>1.3896999999999999</v>
      </c>
      <c r="P661" s="30">
        <f t="shared" si="18"/>
        <v>2.6997999999999998</v>
      </c>
      <c r="Q661" s="22">
        <v>12</v>
      </c>
      <c r="R661" s="6">
        <v>7</v>
      </c>
      <c r="S661" s="6" t="s">
        <v>48</v>
      </c>
      <c r="T661" s="6">
        <v>2011</v>
      </c>
      <c r="U661"/>
      <c r="AP661" s="9"/>
      <c r="AQ661" s="9"/>
      <c r="AR661" s="76"/>
      <c r="AS661" s="76"/>
    </row>
    <row r="662" spans="1:45">
      <c r="A662" s="26">
        <v>24</v>
      </c>
      <c r="B662" s="4" t="s">
        <v>49</v>
      </c>
      <c r="C662" s="27" t="s">
        <v>21</v>
      </c>
      <c r="D662" s="65">
        <v>40735</v>
      </c>
      <c r="E662" s="21">
        <v>25.6</v>
      </c>
      <c r="F662" s="21">
        <v>160.69999999999999</v>
      </c>
      <c r="G662" s="23">
        <v>7.4</v>
      </c>
      <c r="H662" s="21">
        <v>90.9</v>
      </c>
      <c r="I662" s="22">
        <v>33</v>
      </c>
      <c r="J662" s="23">
        <v>8.18</v>
      </c>
      <c r="K662" s="33">
        <v>17.599999999999838</v>
      </c>
      <c r="L662" s="33">
        <v>0.38552000000000003</v>
      </c>
      <c r="M662" s="33">
        <v>5.4</v>
      </c>
      <c r="N662" s="31">
        <v>6.84</v>
      </c>
      <c r="O662" s="46">
        <v>3.9552999999999998</v>
      </c>
      <c r="P662" s="30">
        <f t="shared" si="18"/>
        <v>1.9991296296296293</v>
      </c>
      <c r="Q662" s="22">
        <v>78</v>
      </c>
      <c r="R662" s="6">
        <v>7</v>
      </c>
      <c r="S662" s="6" t="s">
        <v>48</v>
      </c>
      <c r="T662" s="6">
        <v>2011</v>
      </c>
      <c r="U662"/>
      <c r="AP662" s="9"/>
      <c r="AQ662" s="9"/>
      <c r="AR662" s="76"/>
      <c r="AS662" s="76"/>
    </row>
    <row r="663" spans="1:45">
      <c r="A663" s="45">
        <v>1</v>
      </c>
      <c r="B663" s="41" t="s">
        <v>20</v>
      </c>
      <c r="C663" s="41" t="s">
        <v>21</v>
      </c>
      <c r="D663" s="66">
        <v>40827</v>
      </c>
      <c r="E663" s="42">
        <v>14.5</v>
      </c>
      <c r="F663" s="43">
        <v>398</v>
      </c>
      <c r="G663" s="44">
        <v>7.36</v>
      </c>
      <c r="H663" s="43">
        <v>72.2</v>
      </c>
      <c r="I663" s="43">
        <v>33</v>
      </c>
      <c r="J663" s="44">
        <v>6.87</v>
      </c>
      <c r="K663" s="48">
        <v>0.60000000000037801</v>
      </c>
      <c r="L663" s="47">
        <v>0.42479999999999996</v>
      </c>
      <c r="M663" s="47">
        <v>0.37759999999999999</v>
      </c>
      <c r="N663" s="48">
        <v>3.8236000000000003</v>
      </c>
      <c r="O663" s="46">
        <v>0</v>
      </c>
      <c r="P663" s="49">
        <v>10.1260593220339</v>
      </c>
      <c r="Q663" s="43">
        <v>120</v>
      </c>
      <c r="R663" s="61">
        <v>10</v>
      </c>
      <c r="S663" s="61" t="s">
        <v>22</v>
      </c>
      <c r="T663" s="6">
        <v>2011</v>
      </c>
      <c r="U663"/>
      <c r="AP663" s="9"/>
      <c r="AQ663" s="9"/>
      <c r="AR663" s="76"/>
      <c r="AS663" s="76"/>
    </row>
    <row r="664" spans="1:45">
      <c r="A664" s="45">
        <v>2</v>
      </c>
      <c r="B664" s="41" t="s">
        <v>23</v>
      </c>
      <c r="C664" s="41" t="s">
        <v>21</v>
      </c>
      <c r="D664" s="66">
        <v>40827</v>
      </c>
      <c r="E664" s="42">
        <v>14</v>
      </c>
      <c r="F664" s="43">
        <v>422</v>
      </c>
      <c r="G664" s="44">
        <v>6.88</v>
      </c>
      <c r="H664" s="43">
        <v>66.8</v>
      </c>
      <c r="I664" s="43">
        <v>33</v>
      </c>
      <c r="J664" s="44">
        <v>6.92</v>
      </c>
      <c r="K664" s="48">
        <v>1.4000000000002899</v>
      </c>
      <c r="L664" s="47">
        <v>0.44896000000000003</v>
      </c>
      <c r="M664" s="47">
        <v>0.66079999999999994</v>
      </c>
      <c r="N664" s="48">
        <v>10.1752</v>
      </c>
      <c r="O664" s="46">
        <v>0</v>
      </c>
      <c r="P664" s="49">
        <v>15.398305084745765</v>
      </c>
      <c r="Q664" s="43">
        <v>120</v>
      </c>
      <c r="R664" s="61">
        <v>10</v>
      </c>
      <c r="S664" s="61" t="s">
        <v>22</v>
      </c>
      <c r="T664" s="6">
        <v>2011</v>
      </c>
      <c r="U664"/>
      <c r="AP664" s="9"/>
      <c r="AQ664" s="9"/>
      <c r="AR664" s="76"/>
      <c r="AS664" s="76"/>
    </row>
    <row r="665" spans="1:45">
      <c r="A665" s="45">
        <v>3</v>
      </c>
      <c r="B665" s="41" t="s">
        <v>24</v>
      </c>
      <c r="C665" s="41" t="s">
        <v>21</v>
      </c>
      <c r="D665" s="66">
        <v>40827</v>
      </c>
      <c r="E665" s="42">
        <v>15.6</v>
      </c>
      <c r="F665" s="43">
        <v>174</v>
      </c>
      <c r="G665" s="44">
        <v>5.78</v>
      </c>
      <c r="H665" s="43">
        <v>58.3</v>
      </c>
      <c r="I665" s="43">
        <v>0</v>
      </c>
      <c r="J665" s="44">
        <v>7.11</v>
      </c>
      <c r="K665" s="48">
        <v>6.9999999999996732</v>
      </c>
      <c r="L665" s="47">
        <v>1.1712</v>
      </c>
      <c r="M665" s="47">
        <v>2.6903999999999999</v>
      </c>
      <c r="N665" s="48">
        <v>9.7644000000000002</v>
      </c>
      <c r="O665" s="46">
        <v>0</v>
      </c>
      <c r="P665" s="49">
        <v>3.629348795718109</v>
      </c>
      <c r="Q665" s="43">
        <v>56</v>
      </c>
      <c r="R665" s="61">
        <v>10</v>
      </c>
      <c r="S665" s="61" t="s">
        <v>22</v>
      </c>
      <c r="T665" s="6">
        <v>2011</v>
      </c>
      <c r="U665"/>
      <c r="AP665" s="9"/>
      <c r="AQ665" s="9"/>
      <c r="AR665" s="76"/>
      <c r="AS665" s="76"/>
    </row>
    <row r="666" spans="1:45">
      <c r="A666" s="45">
        <v>4</v>
      </c>
      <c r="B666" s="41" t="s">
        <v>25</v>
      </c>
      <c r="C666" s="41" t="s">
        <v>26</v>
      </c>
      <c r="D666" s="66">
        <v>40827</v>
      </c>
      <c r="E666" s="42">
        <v>18</v>
      </c>
      <c r="F666" s="43">
        <v>225</v>
      </c>
      <c r="G666" s="44">
        <v>6.12</v>
      </c>
      <c r="H666" s="43">
        <v>64.7</v>
      </c>
      <c r="I666" s="43">
        <v>0</v>
      </c>
      <c r="J666" s="44">
        <v>7.07</v>
      </c>
      <c r="K666" s="48">
        <v>4.4000000000004036</v>
      </c>
      <c r="L666" s="47">
        <v>1.1321600000000001</v>
      </c>
      <c r="M666" s="47">
        <v>0.61360000000000003</v>
      </c>
      <c r="N666" s="48">
        <v>1.8960000000000001</v>
      </c>
      <c r="O666" s="46">
        <v>0</v>
      </c>
      <c r="P666" s="49">
        <v>3.0899608865710562</v>
      </c>
      <c r="Q666" s="43">
        <v>107</v>
      </c>
      <c r="R666" s="61">
        <v>10</v>
      </c>
      <c r="S666" s="61" t="s">
        <v>22</v>
      </c>
      <c r="T666" s="6">
        <v>2011</v>
      </c>
      <c r="U666"/>
      <c r="AP666" s="9"/>
      <c r="AQ666" s="9"/>
      <c r="AR666" s="76"/>
      <c r="AS666" s="76"/>
    </row>
    <row r="667" spans="1:45">
      <c r="A667" s="45">
        <v>5</v>
      </c>
      <c r="B667" s="41" t="s">
        <v>27</v>
      </c>
      <c r="C667" s="41" t="s">
        <v>26</v>
      </c>
      <c r="D667" s="66">
        <v>40827</v>
      </c>
      <c r="E667" s="42">
        <v>15.4</v>
      </c>
      <c r="F667" s="43">
        <v>47</v>
      </c>
      <c r="G667" s="44">
        <v>7.01</v>
      </c>
      <c r="H667" s="43">
        <v>70.3</v>
      </c>
      <c r="I667" s="43">
        <v>66</v>
      </c>
      <c r="J667" s="44">
        <v>7.36</v>
      </c>
      <c r="K667" s="48">
        <v>14.40000000000019</v>
      </c>
      <c r="L667" s="47">
        <v>1.8153600000000001</v>
      </c>
      <c r="M667" s="22" t="s">
        <v>52</v>
      </c>
      <c r="N667" s="48">
        <v>0.18960000000000002</v>
      </c>
      <c r="O667" s="46">
        <v>7.5040000000000004</v>
      </c>
      <c r="P667" s="22" t="s">
        <v>52</v>
      </c>
      <c r="Q667" s="43">
        <v>31</v>
      </c>
      <c r="R667" s="61">
        <v>10</v>
      </c>
      <c r="S667" s="61" t="s">
        <v>22</v>
      </c>
      <c r="T667" s="6">
        <v>2011</v>
      </c>
      <c r="U667"/>
      <c r="AP667" s="9"/>
      <c r="AQ667" s="9"/>
      <c r="AR667" s="76"/>
      <c r="AS667" s="76"/>
    </row>
    <row r="668" spans="1:45">
      <c r="A668" s="45">
        <v>6</v>
      </c>
      <c r="B668" s="41" t="s">
        <v>28</v>
      </c>
      <c r="C668" s="41" t="s">
        <v>21</v>
      </c>
      <c r="D668" s="66">
        <v>40827</v>
      </c>
      <c r="E668" s="42">
        <v>13.7</v>
      </c>
      <c r="F668" s="43">
        <v>474</v>
      </c>
      <c r="G668" s="44">
        <v>6.83</v>
      </c>
      <c r="H668" s="43">
        <v>66.2</v>
      </c>
      <c r="I668" s="43">
        <v>33</v>
      </c>
      <c r="J668" s="44">
        <v>7.05</v>
      </c>
      <c r="K668" s="48">
        <v>1.200000000000756</v>
      </c>
      <c r="L668" s="47">
        <v>0.67344000000000015</v>
      </c>
      <c r="M668" s="22" t="s">
        <v>52</v>
      </c>
      <c r="N668" s="48">
        <v>4.7084000000000001</v>
      </c>
      <c r="O668" s="46">
        <v>0</v>
      </c>
      <c r="P668" s="22" t="s">
        <v>52</v>
      </c>
      <c r="Q668" s="43">
        <v>120</v>
      </c>
      <c r="R668" s="61">
        <v>10</v>
      </c>
      <c r="S668" s="61" t="s">
        <v>22</v>
      </c>
      <c r="T668" s="6">
        <v>2011</v>
      </c>
      <c r="U668"/>
      <c r="AP668" s="9"/>
      <c r="AQ668" s="9"/>
      <c r="AR668" s="76"/>
      <c r="AS668" s="76"/>
    </row>
    <row r="669" spans="1:45">
      <c r="A669" s="45">
        <v>7</v>
      </c>
      <c r="B669" s="41" t="s">
        <v>29</v>
      </c>
      <c r="C669" s="41" t="s">
        <v>21</v>
      </c>
      <c r="D669" s="66">
        <v>40827</v>
      </c>
      <c r="E669" s="42">
        <v>14.4</v>
      </c>
      <c r="F669" s="43">
        <v>1203</v>
      </c>
      <c r="G669" s="44">
        <v>3.73</v>
      </c>
      <c r="H669" s="43">
        <v>36.5</v>
      </c>
      <c r="I669" s="43">
        <v>166</v>
      </c>
      <c r="J669" s="44">
        <v>7.18</v>
      </c>
      <c r="K669" s="48">
        <v>6.9565217391296681</v>
      </c>
      <c r="L669" s="47">
        <v>1.1669565217391304</v>
      </c>
      <c r="M669" s="47">
        <v>1.2272000000000001</v>
      </c>
      <c r="N669" s="48">
        <v>29.577600000000004</v>
      </c>
      <c r="O669" s="46">
        <v>7.7050000000000001</v>
      </c>
      <c r="P669" s="49">
        <v>30.380215123859191</v>
      </c>
      <c r="Q669" s="43">
        <v>50</v>
      </c>
      <c r="R669" s="61">
        <v>10</v>
      </c>
      <c r="S669" s="61" t="s">
        <v>22</v>
      </c>
      <c r="T669" s="6">
        <v>2011</v>
      </c>
      <c r="U669"/>
      <c r="AP669" s="9"/>
      <c r="AQ669" s="9"/>
      <c r="AR669" s="76"/>
      <c r="AS669" s="76"/>
    </row>
    <row r="670" spans="1:45">
      <c r="A670" s="45">
        <v>8</v>
      </c>
      <c r="B670" s="41" t="s">
        <v>30</v>
      </c>
      <c r="C670" s="41" t="s">
        <v>26</v>
      </c>
      <c r="D670" s="66">
        <v>40827</v>
      </c>
      <c r="E670" s="42">
        <v>19.8</v>
      </c>
      <c r="F670" s="43">
        <v>243</v>
      </c>
      <c r="G670" s="44">
        <v>9.99</v>
      </c>
      <c r="H670" s="43">
        <v>109.6</v>
      </c>
      <c r="I670" s="43">
        <v>0</v>
      </c>
      <c r="J670" s="44">
        <v>7.54</v>
      </c>
      <c r="K670" s="48">
        <v>7.4285714285693416</v>
      </c>
      <c r="L670" s="47">
        <v>2.007771428571429</v>
      </c>
      <c r="M670" s="47">
        <v>1.0384</v>
      </c>
      <c r="N670" s="48">
        <v>14.536000000000001</v>
      </c>
      <c r="O670" s="46">
        <v>1.8760000000000001</v>
      </c>
      <c r="P670" s="49">
        <v>15.805084745762715</v>
      </c>
      <c r="Q670" s="43">
        <v>86</v>
      </c>
      <c r="R670" s="61">
        <v>10</v>
      </c>
      <c r="S670" s="61" t="s">
        <v>22</v>
      </c>
      <c r="T670" s="6">
        <v>2011</v>
      </c>
      <c r="U670"/>
      <c r="AP670" s="9"/>
      <c r="AQ670" s="9"/>
      <c r="AR670" s="76"/>
      <c r="AS670" s="76"/>
    </row>
    <row r="671" spans="1:45">
      <c r="A671" s="45">
        <v>9</v>
      </c>
      <c r="B671" s="41" t="s">
        <v>31</v>
      </c>
      <c r="C671" s="41" t="s">
        <v>32</v>
      </c>
      <c r="D671" s="66">
        <v>40827</v>
      </c>
      <c r="E671" s="42">
        <v>20.100000000000001</v>
      </c>
      <c r="F671" s="43">
        <v>2382</v>
      </c>
      <c r="G671" s="44">
        <v>15.84</v>
      </c>
      <c r="H671" s="43">
        <v>175.4</v>
      </c>
      <c r="I671" s="43">
        <v>0</v>
      </c>
      <c r="J671" s="44">
        <v>7.27</v>
      </c>
      <c r="K671" s="49">
        <v>159.99999999999508</v>
      </c>
      <c r="L671" s="47">
        <v>18.125714285714285</v>
      </c>
      <c r="M671" s="47">
        <v>11.233599999999999</v>
      </c>
      <c r="N671" s="48">
        <v>3.6656000000000004</v>
      </c>
      <c r="O671" s="46">
        <v>85.76</v>
      </c>
      <c r="P671" s="49">
        <v>7.9605469306366627</v>
      </c>
      <c r="Q671" s="43">
        <v>7</v>
      </c>
      <c r="R671" s="61">
        <v>10</v>
      </c>
      <c r="S671" s="61" t="s">
        <v>22</v>
      </c>
      <c r="T671" s="6">
        <v>2011</v>
      </c>
      <c r="U671"/>
      <c r="AP671" s="9"/>
      <c r="AQ671" s="9"/>
      <c r="AR671" s="76"/>
      <c r="AS671" s="76"/>
    </row>
    <row r="672" spans="1:45">
      <c r="A672" s="45">
        <v>10</v>
      </c>
      <c r="B672" s="41" t="s">
        <v>33</v>
      </c>
      <c r="C672" s="41" t="s">
        <v>32</v>
      </c>
      <c r="D672" s="66">
        <v>40827</v>
      </c>
      <c r="E672" s="42">
        <v>17.2</v>
      </c>
      <c r="F672" s="43">
        <v>3168</v>
      </c>
      <c r="G672" s="44">
        <v>9.5399999999999991</v>
      </c>
      <c r="H672" s="43">
        <v>99.3</v>
      </c>
      <c r="I672" s="43">
        <v>66</v>
      </c>
      <c r="J672" s="44">
        <v>7.43</v>
      </c>
      <c r="K672" s="48">
        <v>35.27272727272581</v>
      </c>
      <c r="L672" s="47">
        <v>2.7150545454545454</v>
      </c>
      <c r="M672" s="47">
        <v>2.1240000000000001</v>
      </c>
      <c r="N672" s="48">
        <v>0.63200000000000012</v>
      </c>
      <c r="O672" s="46">
        <v>4.8239999999999998</v>
      </c>
      <c r="P672" s="49">
        <v>2.5687382297551786</v>
      </c>
      <c r="Q672" s="43">
        <v>18</v>
      </c>
      <c r="R672" s="61">
        <v>10</v>
      </c>
      <c r="S672" s="61" t="s">
        <v>22</v>
      </c>
      <c r="T672" s="6">
        <v>2011</v>
      </c>
      <c r="U672"/>
      <c r="AP672" s="9"/>
      <c r="AQ672" s="9"/>
      <c r="AR672" s="76"/>
      <c r="AS672" s="76"/>
    </row>
    <row r="673" spans="1:45">
      <c r="A673" s="45">
        <v>11</v>
      </c>
      <c r="B673" s="41" t="s">
        <v>34</v>
      </c>
      <c r="C673" s="41" t="s">
        <v>26</v>
      </c>
      <c r="D673" s="66">
        <v>40827</v>
      </c>
      <c r="E673" s="42">
        <v>17.600000000000001</v>
      </c>
      <c r="F673" s="43">
        <v>202</v>
      </c>
      <c r="G673" s="44">
        <v>2.69</v>
      </c>
      <c r="H673" s="43">
        <v>28.2</v>
      </c>
      <c r="I673" s="43">
        <v>0</v>
      </c>
      <c r="J673" s="44">
        <v>7.47</v>
      </c>
      <c r="K673" s="48">
        <v>1.7999999999993577</v>
      </c>
      <c r="L673" s="47">
        <v>0.45872000000000002</v>
      </c>
      <c r="M673" s="47">
        <v>0.89679999999999993</v>
      </c>
      <c r="N673" s="48">
        <v>0.41080000000000005</v>
      </c>
      <c r="O673" s="46">
        <v>12.06</v>
      </c>
      <c r="P673" s="49">
        <v>13.905887600356825</v>
      </c>
      <c r="Q673" s="43">
        <v>120</v>
      </c>
      <c r="R673" s="61">
        <v>10</v>
      </c>
      <c r="S673" s="61" t="s">
        <v>22</v>
      </c>
      <c r="T673" s="6">
        <v>2011</v>
      </c>
      <c r="U673"/>
      <c r="AP673" s="9"/>
      <c r="AQ673" s="9"/>
      <c r="AR673" s="76"/>
      <c r="AS673" s="76"/>
    </row>
    <row r="674" spans="1:45">
      <c r="A674" s="45">
        <v>12</v>
      </c>
      <c r="B674" s="41" t="s">
        <v>35</v>
      </c>
      <c r="C674" s="41" t="s">
        <v>26</v>
      </c>
      <c r="D674" s="66">
        <v>40827</v>
      </c>
      <c r="E674" s="42">
        <v>18.5</v>
      </c>
      <c r="F674" s="43">
        <v>248</v>
      </c>
      <c r="G674" s="44">
        <v>5.14</v>
      </c>
      <c r="H674" s="43">
        <v>55</v>
      </c>
      <c r="I674" s="43">
        <v>0</v>
      </c>
      <c r="J674" s="44">
        <v>7.42</v>
      </c>
      <c r="K674" s="48">
        <v>0.29999999999974492</v>
      </c>
      <c r="L674" s="47">
        <v>0.22448000000000001</v>
      </c>
      <c r="M674" s="47">
        <v>0.8024</v>
      </c>
      <c r="N674" s="48">
        <v>0</v>
      </c>
      <c r="O674" s="46">
        <v>1.34</v>
      </c>
      <c r="P674" s="49">
        <v>1.6699900299102692</v>
      </c>
      <c r="Q674" s="43">
        <v>120</v>
      </c>
      <c r="R674" s="61">
        <v>10</v>
      </c>
      <c r="S674" s="61" t="s">
        <v>22</v>
      </c>
      <c r="T674" s="6">
        <v>2011</v>
      </c>
      <c r="U674"/>
      <c r="AP674" s="9"/>
      <c r="AQ674" s="9"/>
      <c r="AR674" s="76"/>
      <c r="AS674" s="76"/>
    </row>
    <row r="675" spans="1:45">
      <c r="A675" s="45">
        <v>13</v>
      </c>
      <c r="B675" s="41" t="s">
        <v>36</v>
      </c>
      <c r="C675" s="41" t="s">
        <v>32</v>
      </c>
      <c r="D675" s="66">
        <v>40827</v>
      </c>
      <c r="E675" s="42">
        <v>19.3</v>
      </c>
      <c r="F675" s="43">
        <v>2040</v>
      </c>
      <c r="G675" s="44">
        <v>11.19</v>
      </c>
      <c r="H675" s="43">
        <v>122.1</v>
      </c>
      <c r="I675" s="43">
        <v>0</v>
      </c>
      <c r="J675" s="44">
        <v>7.42</v>
      </c>
      <c r="K675" s="48">
        <v>23.01886792452828</v>
      </c>
      <c r="L675" s="47">
        <v>3.5909433962264155</v>
      </c>
      <c r="M675" s="47">
        <v>2.5015999999999998</v>
      </c>
      <c r="N675" s="48">
        <v>6.225200000000001</v>
      </c>
      <c r="O675" s="46">
        <v>0.20100000000000001</v>
      </c>
      <c r="P675" s="49">
        <v>2.5688359449952034</v>
      </c>
      <c r="Q675" s="43">
        <v>22</v>
      </c>
      <c r="R675" s="61">
        <v>10</v>
      </c>
      <c r="S675" s="61" t="s">
        <v>22</v>
      </c>
      <c r="T675" s="6">
        <v>2011</v>
      </c>
      <c r="U675"/>
      <c r="AP675" s="9"/>
      <c r="AQ675" s="9"/>
      <c r="AR675" s="76"/>
      <c r="AS675" s="76"/>
    </row>
    <row r="676" spans="1:45">
      <c r="A676" s="45">
        <v>14</v>
      </c>
      <c r="B676" s="41" t="s">
        <v>37</v>
      </c>
      <c r="C676" s="41" t="s">
        <v>32</v>
      </c>
      <c r="D676" s="66">
        <v>40827</v>
      </c>
      <c r="E676" s="42">
        <v>18.5</v>
      </c>
      <c r="F676" s="43">
        <v>880</v>
      </c>
      <c r="G676" s="44">
        <v>7.5</v>
      </c>
      <c r="H676" s="43">
        <v>80.2</v>
      </c>
      <c r="I676" s="43">
        <v>33</v>
      </c>
      <c r="J676" s="44">
        <v>7.45</v>
      </c>
      <c r="K676" s="48">
        <v>20.599999999998769</v>
      </c>
      <c r="L676" s="47">
        <v>4.0341333333333331</v>
      </c>
      <c r="M676" s="47">
        <v>3.3512</v>
      </c>
      <c r="N676" s="48">
        <v>12.134400000000001</v>
      </c>
      <c r="O676" s="46">
        <v>0</v>
      </c>
      <c r="P676" s="49">
        <v>3.6209119121508717</v>
      </c>
      <c r="Q676" s="43">
        <v>25</v>
      </c>
      <c r="R676" s="61">
        <v>10</v>
      </c>
      <c r="S676" s="61" t="s">
        <v>22</v>
      </c>
      <c r="T676" s="6">
        <v>2011</v>
      </c>
      <c r="U676"/>
      <c r="AP676" s="9"/>
      <c r="AQ676" s="9"/>
      <c r="AR676" s="76"/>
      <c r="AS676" s="76"/>
    </row>
    <row r="677" spans="1:45">
      <c r="A677" s="45">
        <v>15</v>
      </c>
      <c r="B677" s="41" t="s">
        <v>38</v>
      </c>
      <c r="C677" s="41" t="s">
        <v>21</v>
      </c>
      <c r="D677" s="66">
        <v>40827</v>
      </c>
      <c r="E677" s="42">
        <v>13.5</v>
      </c>
      <c r="F677" s="43">
        <v>686</v>
      </c>
      <c r="G677" s="44">
        <v>8.0299999999999994</v>
      </c>
      <c r="H677" s="43">
        <v>77.099999999999994</v>
      </c>
      <c r="I677" s="43">
        <v>33</v>
      </c>
      <c r="J677" s="44">
        <v>7.45</v>
      </c>
      <c r="K677" s="48">
        <v>1.1999999999998678</v>
      </c>
      <c r="L677" s="47">
        <v>0.55632000000000004</v>
      </c>
      <c r="M677" s="47">
        <v>1.5575999999999999</v>
      </c>
      <c r="N677" s="48">
        <v>2.1488</v>
      </c>
      <c r="O677" s="46">
        <v>0</v>
      </c>
      <c r="P677" s="49">
        <v>1.3795582948125322</v>
      </c>
      <c r="Q677" s="43">
        <v>120</v>
      </c>
      <c r="R677" s="61">
        <v>10</v>
      </c>
      <c r="S677" s="61" t="s">
        <v>22</v>
      </c>
      <c r="T677" s="6">
        <v>2011</v>
      </c>
      <c r="U677"/>
      <c r="AP677" s="9"/>
      <c r="AQ677" s="9"/>
      <c r="AR677" s="76"/>
      <c r="AS677" s="76"/>
    </row>
    <row r="678" spans="1:45">
      <c r="A678" s="45">
        <v>16</v>
      </c>
      <c r="B678" s="41" t="s">
        <v>39</v>
      </c>
      <c r="C678" s="41" t="s">
        <v>26</v>
      </c>
      <c r="D678" s="66">
        <v>40827</v>
      </c>
      <c r="E678" s="42">
        <v>16.7</v>
      </c>
      <c r="F678" s="43">
        <v>761</v>
      </c>
      <c r="G678" s="44">
        <v>6.69</v>
      </c>
      <c r="H678" s="43">
        <v>68.8</v>
      </c>
      <c r="I678" s="43">
        <v>0</v>
      </c>
      <c r="J678" s="44">
        <v>7.7</v>
      </c>
      <c r="K678" s="48">
        <v>15.428571428573536</v>
      </c>
      <c r="L678" s="47">
        <v>2.5654857142857148</v>
      </c>
      <c r="M678" s="47">
        <v>2.9264000000000001</v>
      </c>
      <c r="N678" s="48">
        <v>8.1528000000000009</v>
      </c>
      <c r="O678" s="46">
        <v>0</v>
      </c>
      <c r="P678" s="49">
        <v>2.7859486057955167</v>
      </c>
      <c r="Q678" s="43">
        <v>31</v>
      </c>
      <c r="R678" s="61">
        <v>10</v>
      </c>
      <c r="S678" s="61" t="s">
        <v>22</v>
      </c>
      <c r="T678" s="6">
        <v>2011</v>
      </c>
      <c r="U678"/>
      <c r="AP678" s="9"/>
      <c r="AQ678" s="9"/>
      <c r="AR678" s="76"/>
      <c r="AS678" s="76"/>
    </row>
    <row r="679" spans="1:45">
      <c r="A679" s="45">
        <v>17</v>
      </c>
      <c r="B679" s="41" t="s">
        <v>40</v>
      </c>
      <c r="C679" s="41" t="s">
        <v>26</v>
      </c>
      <c r="D679" s="66">
        <v>40827</v>
      </c>
      <c r="E679" s="42">
        <v>17.399999999999999</v>
      </c>
      <c r="F679" s="43">
        <v>319</v>
      </c>
      <c r="G679" s="44">
        <v>6.95</v>
      </c>
      <c r="H679" s="43">
        <v>73</v>
      </c>
      <c r="I679" s="43">
        <v>0</v>
      </c>
      <c r="J679" s="44">
        <v>7.65</v>
      </c>
      <c r="K679" s="48">
        <v>7.199999999999207</v>
      </c>
      <c r="L679" s="47">
        <v>1.4640000000000002</v>
      </c>
      <c r="M679" s="47">
        <v>1.5575999999999999</v>
      </c>
      <c r="N679" s="48">
        <v>2.9704000000000002</v>
      </c>
      <c r="O679" s="46">
        <v>0.7370000000000001</v>
      </c>
      <c r="P679" s="49">
        <v>2.38020030816641</v>
      </c>
      <c r="Q679" s="43">
        <v>54</v>
      </c>
      <c r="R679" s="61">
        <v>10</v>
      </c>
      <c r="S679" s="61" t="s">
        <v>22</v>
      </c>
      <c r="T679" s="6">
        <v>2011</v>
      </c>
      <c r="U679"/>
      <c r="AP679" s="9"/>
      <c r="AQ679" s="9"/>
      <c r="AR679" s="76"/>
      <c r="AS679" s="76"/>
    </row>
    <row r="680" spans="1:45">
      <c r="A680" s="45">
        <v>18</v>
      </c>
      <c r="B680" s="41" t="s">
        <v>41</v>
      </c>
      <c r="C680" s="41" t="s">
        <v>21</v>
      </c>
      <c r="D680" s="66">
        <v>40827</v>
      </c>
      <c r="E680" s="42">
        <v>16.100000000000001</v>
      </c>
      <c r="F680" s="43">
        <v>773</v>
      </c>
      <c r="G680" s="44">
        <v>6.9</v>
      </c>
      <c r="H680" s="43">
        <v>70.400000000000006</v>
      </c>
      <c r="I680" s="43">
        <v>0</v>
      </c>
      <c r="J680" s="44">
        <v>7.64</v>
      </c>
      <c r="K680" s="48">
        <v>8.3999999999999631</v>
      </c>
      <c r="L680" s="47">
        <v>1.9227200000000002</v>
      </c>
      <c r="M680" s="47">
        <v>2.9264000000000001</v>
      </c>
      <c r="N680" s="48">
        <v>9.0060000000000002</v>
      </c>
      <c r="O680" s="46">
        <v>0</v>
      </c>
      <c r="P680" s="49">
        <v>3.0775013668671405</v>
      </c>
      <c r="Q680" s="43">
        <v>49</v>
      </c>
      <c r="R680" s="61">
        <v>10</v>
      </c>
      <c r="S680" s="61" t="s">
        <v>22</v>
      </c>
      <c r="T680" s="6">
        <v>2011</v>
      </c>
      <c r="U680"/>
      <c r="AP680" s="9"/>
      <c r="AQ680" s="9"/>
      <c r="AR680" s="76"/>
      <c r="AS680" s="76"/>
    </row>
    <row r="681" spans="1:45">
      <c r="A681" s="45">
        <v>19</v>
      </c>
      <c r="B681" s="41" t="s">
        <v>42</v>
      </c>
      <c r="C681" s="41" t="s">
        <v>32</v>
      </c>
      <c r="D681" s="66">
        <v>40827</v>
      </c>
      <c r="E681" s="42">
        <v>20.3</v>
      </c>
      <c r="F681" s="43">
        <v>413</v>
      </c>
      <c r="G681" s="44">
        <v>7.23</v>
      </c>
      <c r="H681" s="43">
        <v>80.3</v>
      </c>
      <c r="I681" s="43">
        <v>0</v>
      </c>
      <c r="J681" s="44">
        <v>7.62</v>
      </c>
      <c r="K681" s="48">
        <v>13.199999999999434</v>
      </c>
      <c r="L681" s="47">
        <v>1.7665600000000001</v>
      </c>
      <c r="M681" s="47">
        <v>1.9823999999999999</v>
      </c>
      <c r="N681" s="48">
        <v>15.831600000000002</v>
      </c>
      <c r="O681" s="46">
        <v>0</v>
      </c>
      <c r="P681" s="49">
        <v>7.9860774818401952</v>
      </c>
      <c r="Q681" s="43">
        <v>41</v>
      </c>
      <c r="R681" s="61">
        <v>10</v>
      </c>
      <c r="S681" s="61" t="s">
        <v>22</v>
      </c>
      <c r="T681" s="6">
        <v>2011</v>
      </c>
      <c r="U681"/>
      <c r="AP681" s="9"/>
      <c r="AQ681" s="9"/>
      <c r="AR681" s="76"/>
      <c r="AS681" s="76"/>
    </row>
    <row r="682" spans="1:45">
      <c r="A682" s="45">
        <v>20</v>
      </c>
      <c r="B682" s="41" t="s">
        <v>43</v>
      </c>
      <c r="C682" s="41" t="s">
        <v>26</v>
      </c>
      <c r="D682" s="66">
        <v>40827</v>
      </c>
      <c r="E682" s="42">
        <v>18.100000000000001</v>
      </c>
      <c r="F682" s="43">
        <v>261</v>
      </c>
      <c r="G682" s="44">
        <v>4.04</v>
      </c>
      <c r="H682" s="43">
        <v>42.9</v>
      </c>
      <c r="I682" s="43">
        <v>33</v>
      </c>
      <c r="J682" s="44">
        <v>7.68</v>
      </c>
      <c r="K682" s="48">
        <v>4.5652173913033618</v>
      </c>
      <c r="L682" s="47">
        <v>1.5382608695652176</v>
      </c>
      <c r="M682" s="47">
        <v>1.4159999999999999</v>
      </c>
      <c r="N682" s="48">
        <v>5.9408000000000003</v>
      </c>
      <c r="O682" s="46">
        <v>9.1790000000000003</v>
      </c>
      <c r="P682" s="49">
        <v>10.677824858757063</v>
      </c>
      <c r="Q682" s="43">
        <v>65</v>
      </c>
      <c r="R682" s="61">
        <v>10</v>
      </c>
      <c r="S682" s="61" t="s">
        <v>22</v>
      </c>
      <c r="T682" s="6">
        <v>2011</v>
      </c>
      <c r="U682"/>
      <c r="AP682" s="9"/>
      <c r="AQ682" s="9"/>
      <c r="AR682" s="76"/>
      <c r="AS682" s="76"/>
    </row>
    <row r="683" spans="1:45">
      <c r="A683" s="45">
        <v>21</v>
      </c>
      <c r="B683" s="41" t="s">
        <v>44</v>
      </c>
      <c r="C683" s="41" t="s">
        <v>21</v>
      </c>
      <c r="D683" s="66">
        <v>40827</v>
      </c>
      <c r="E683" s="42">
        <v>16</v>
      </c>
      <c r="F683" s="43">
        <v>265</v>
      </c>
      <c r="G683" s="44">
        <v>7.42</v>
      </c>
      <c r="H683" s="43">
        <v>75.099999999999994</v>
      </c>
      <c r="I683" s="43">
        <v>0</v>
      </c>
      <c r="J683" s="44">
        <v>7.49</v>
      </c>
      <c r="K683" s="48">
        <v>2.2000000000002018</v>
      </c>
      <c r="L683" s="47">
        <v>1.0931200000000001</v>
      </c>
      <c r="M683" s="47">
        <v>1.0855999999999999</v>
      </c>
      <c r="N683" s="48">
        <v>0</v>
      </c>
      <c r="O683" s="46">
        <v>0</v>
      </c>
      <c r="P683" s="49">
        <v>0</v>
      </c>
      <c r="Q683" s="43">
        <v>120</v>
      </c>
      <c r="R683" s="61">
        <v>10</v>
      </c>
      <c r="S683" s="61" t="s">
        <v>22</v>
      </c>
      <c r="T683" s="6">
        <v>2011</v>
      </c>
      <c r="U683"/>
      <c r="AP683" s="9"/>
      <c r="AQ683" s="9"/>
      <c r="AR683" s="76"/>
      <c r="AS683" s="76"/>
    </row>
    <row r="684" spans="1:45">
      <c r="A684" s="45">
        <v>22</v>
      </c>
      <c r="B684" s="41" t="s">
        <v>45</v>
      </c>
      <c r="C684" s="41" t="s">
        <v>21</v>
      </c>
      <c r="D684" s="66">
        <v>40827</v>
      </c>
      <c r="E684" s="42">
        <v>15.3</v>
      </c>
      <c r="F684" s="43">
        <v>551</v>
      </c>
      <c r="G684" s="44">
        <v>8.3699999999999992</v>
      </c>
      <c r="H684" s="43">
        <v>83.9</v>
      </c>
      <c r="I684" s="43">
        <v>0</v>
      </c>
      <c r="J684" s="44">
        <v>7.47</v>
      </c>
      <c r="K684" s="48">
        <v>2.3999999999997357</v>
      </c>
      <c r="L684" s="47">
        <v>1.7860800000000001</v>
      </c>
      <c r="M684" s="47">
        <v>1.1328</v>
      </c>
      <c r="N684" s="48">
        <v>2.4964000000000004</v>
      </c>
      <c r="O684" s="46">
        <v>0</v>
      </c>
      <c r="P684" s="49">
        <v>2.2037429378531077</v>
      </c>
      <c r="Q684" s="43">
        <v>105</v>
      </c>
      <c r="R684" s="61">
        <v>10</v>
      </c>
      <c r="S684" s="61" t="s">
        <v>22</v>
      </c>
      <c r="T684" s="6">
        <v>2011</v>
      </c>
      <c r="U684"/>
      <c r="AP684" s="9"/>
      <c r="AQ684" s="9"/>
      <c r="AR684" s="76"/>
      <c r="AS684" s="76"/>
    </row>
    <row r="685" spans="1:45">
      <c r="A685" s="45">
        <v>23</v>
      </c>
      <c r="B685" s="41" t="s">
        <v>42</v>
      </c>
      <c r="C685" s="41" t="s">
        <v>32</v>
      </c>
      <c r="D685" s="66">
        <v>40827</v>
      </c>
      <c r="E685" s="42">
        <v>15</v>
      </c>
      <c r="F685" s="43">
        <v>648</v>
      </c>
      <c r="G685" s="44">
        <v>8.5299999999999994</v>
      </c>
      <c r="H685" s="43">
        <v>84.8</v>
      </c>
      <c r="I685" s="43">
        <v>0</v>
      </c>
      <c r="J685" s="44">
        <v>7.55</v>
      </c>
      <c r="K685" s="48">
        <v>13.043478260870058</v>
      </c>
      <c r="L685" s="47">
        <v>2.864347826086957</v>
      </c>
      <c r="M685" s="47">
        <v>1.4632000000000001</v>
      </c>
      <c r="N685" s="48">
        <v>3.3496000000000001</v>
      </c>
      <c r="O685" s="46">
        <v>0.13400000000000001</v>
      </c>
      <c r="P685" s="49">
        <v>2.380809185347184</v>
      </c>
      <c r="Q685" s="43">
        <v>32</v>
      </c>
      <c r="R685" s="61">
        <v>10</v>
      </c>
      <c r="S685" s="61" t="s">
        <v>22</v>
      </c>
      <c r="T685" s="6">
        <v>2011</v>
      </c>
      <c r="U685"/>
      <c r="AP685" s="9"/>
      <c r="AQ685" s="9"/>
      <c r="AR685" s="76"/>
      <c r="AS685" s="76"/>
    </row>
    <row r="686" spans="1:45">
      <c r="A686" s="45">
        <v>24</v>
      </c>
      <c r="B686" s="4" t="s">
        <v>49</v>
      </c>
      <c r="C686" s="41" t="s">
        <v>21</v>
      </c>
      <c r="D686" s="66">
        <v>40827</v>
      </c>
      <c r="E686" s="42">
        <v>19.7</v>
      </c>
      <c r="F686" s="43">
        <v>1634</v>
      </c>
      <c r="G686" s="44">
        <v>7.96</v>
      </c>
      <c r="H686" s="43">
        <v>88.1</v>
      </c>
      <c r="I686" s="43">
        <v>0</v>
      </c>
      <c r="J686" s="44">
        <v>8.2200000000000006</v>
      </c>
      <c r="K686" s="48">
        <v>3.8000000000000256</v>
      </c>
      <c r="L686" s="47">
        <v>0.30256</v>
      </c>
      <c r="M686" s="47">
        <v>5.2863999999999995</v>
      </c>
      <c r="N686" s="48">
        <v>16.147600000000001</v>
      </c>
      <c r="O686" s="46">
        <v>0</v>
      </c>
      <c r="P686" s="49">
        <v>3.054555084745763</v>
      </c>
      <c r="Q686" s="43">
        <v>120</v>
      </c>
      <c r="R686" s="61">
        <v>10</v>
      </c>
      <c r="S686" s="61" t="s">
        <v>22</v>
      </c>
      <c r="T686" s="6">
        <v>2011</v>
      </c>
      <c r="U686"/>
      <c r="AP686" s="9"/>
      <c r="AQ686" s="9"/>
      <c r="AR686" s="76"/>
      <c r="AS686" s="76"/>
    </row>
    <row r="687" spans="1:45">
      <c r="A687" s="45">
        <v>1</v>
      </c>
      <c r="B687" s="41" t="s">
        <v>20</v>
      </c>
      <c r="C687" s="41" t="s">
        <v>21</v>
      </c>
      <c r="D687" s="66">
        <v>40933</v>
      </c>
      <c r="E687" s="42">
        <v>8.6999999999999993</v>
      </c>
      <c r="F687" s="43">
        <v>481.7</v>
      </c>
      <c r="G687" s="44">
        <v>10.93</v>
      </c>
      <c r="H687" s="43">
        <v>93.8</v>
      </c>
      <c r="I687" s="43">
        <v>33</v>
      </c>
      <c r="J687" s="44">
        <v>6.76</v>
      </c>
      <c r="K687" s="48">
        <v>0.69999999999925677</v>
      </c>
      <c r="L687" s="47">
        <v>0.39341999999999999</v>
      </c>
      <c r="M687" s="47">
        <v>0.75960000000000005</v>
      </c>
      <c r="N687" s="48">
        <v>11.679499999999999</v>
      </c>
      <c r="O687" s="46">
        <v>2.1120000000000001</v>
      </c>
      <c r="P687" s="49">
        <v>18.156266456029488</v>
      </c>
      <c r="Q687" s="43">
        <v>120</v>
      </c>
      <c r="R687" s="61">
        <v>1</v>
      </c>
      <c r="S687" s="61" t="s">
        <v>46</v>
      </c>
      <c r="T687" s="6">
        <v>2012</v>
      </c>
      <c r="U687"/>
      <c r="AP687" s="9"/>
      <c r="AQ687" s="9"/>
      <c r="AR687" s="76"/>
      <c r="AS687" s="76"/>
    </row>
    <row r="688" spans="1:45">
      <c r="A688" s="45">
        <v>2</v>
      </c>
      <c r="B688" s="41" t="s">
        <v>23</v>
      </c>
      <c r="C688" s="41" t="s">
        <v>21</v>
      </c>
      <c r="D688" s="66">
        <v>40933</v>
      </c>
      <c r="E688" s="42">
        <v>8.9</v>
      </c>
      <c r="F688" s="43">
        <v>503</v>
      </c>
      <c r="G688" s="44">
        <v>10.42</v>
      </c>
      <c r="H688" s="43">
        <v>90.1</v>
      </c>
      <c r="I688" s="43">
        <v>33</v>
      </c>
      <c r="J688" s="44">
        <v>6.92</v>
      </c>
      <c r="K688" s="48">
        <v>1.1000000000001009</v>
      </c>
      <c r="L688" s="47">
        <v>0.32706000000000002</v>
      </c>
      <c r="M688" s="47">
        <v>0.42200000000000004</v>
      </c>
      <c r="N688" s="48">
        <v>8.1592000000000002</v>
      </c>
      <c r="O688" s="46">
        <v>1.9712000000000001</v>
      </c>
      <c r="P688" s="49">
        <v>24.005687203791467</v>
      </c>
      <c r="Q688" s="43">
        <v>120</v>
      </c>
      <c r="R688" s="61">
        <v>1</v>
      </c>
      <c r="S688" s="61" t="s">
        <v>46</v>
      </c>
      <c r="T688" s="6">
        <v>2012</v>
      </c>
      <c r="U688"/>
      <c r="AP688" s="9"/>
      <c r="AQ688" s="9"/>
      <c r="AR688" s="76"/>
      <c r="AS688" s="76"/>
    </row>
    <row r="689" spans="1:45">
      <c r="A689" s="45">
        <v>3</v>
      </c>
      <c r="B689" s="41" t="s">
        <v>24</v>
      </c>
      <c r="C689" s="41" t="s">
        <v>21</v>
      </c>
      <c r="D689" s="66">
        <v>40933</v>
      </c>
      <c r="E689" s="42">
        <v>9.1</v>
      </c>
      <c r="F689" s="43">
        <v>532</v>
      </c>
      <c r="G689" s="44">
        <v>9.18</v>
      </c>
      <c r="H689" s="43">
        <v>79.5</v>
      </c>
      <c r="I689" s="43">
        <v>0</v>
      </c>
      <c r="J689" s="44">
        <v>6.83</v>
      </c>
      <c r="K689" s="48">
        <v>1.7999999999993577</v>
      </c>
      <c r="L689" s="47">
        <v>0.79158000000000006</v>
      </c>
      <c r="M689" s="47">
        <v>0.75960000000000005</v>
      </c>
      <c r="N689" s="48">
        <v>8.3566000000000003</v>
      </c>
      <c r="O689" s="46">
        <v>3.5904000000000003</v>
      </c>
      <c r="P689" s="49">
        <v>15.728014744602422</v>
      </c>
      <c r="Q689" s="43">
        <v>120</v>
      </c>
      <c r="R689" s="61">
        <v>1</v>
      </c>
      <c r="S689" s="61" t="s">
        <v>46</v>
      </c>
      <c r="T689" s="6">
        <v>2012</v>
      </c>
      <c r="U689"/>
      <c r="AP689" s="9"/>
      <c r="AQ689" s="9"/>
      <c r="AR689" s="76"/>
      <c r="AS689" s="76"/>
    </row>
    <row r="690" spans="1:45">
      <c r="A690" s="45">
        <v>4</v>
      </c>
      <c r="B690" s="41" t="s">
        <v>25</v>
      </c>
      <c r="C690" s="41" t="s">
        <v>26</v>
      </c>
      <c r="D690" s="66">
        <v>40933</v>
      </c>
      <c r="E690" s="42">
        <v>8</v>
      </c>
      <c r="F690" s="43">
        <v>319.10000000000002</v>
      </c>
      <c r="G690" s="44">
        <v>12.71</v>
      </c>
      <c r="H690" s="43">
        <v>107.5</v>
      </c>
      <c r="I690" s="43">
        <v>0</v>
      </c>
      <c r="J690" s="44">
        <v>7.19</v>
      </c>
      <c r="K690" s="48">
        <v>0.70000000000014495</v>
      </c>
      <c r="L690" s="47">
        <v>0.25122</v>
      </c>
      <c r="M690" s="47">
        <v>0.12659999999999999</v>
      </c>
      <c r="N690" s="48">
        <v>5.6587999999999994</v>
      </c>
      <c r="O690" s="46">
        <v>3.52</v>
      </c>
      <c r="P690" s="49">
        <v>72.502369668246445</v>
      </c>
      <c r="Q690" s="43">
        <v>120</v>
      </c>
      <c r="R690" s="61">
        <v>1</v>
      </c>
      <c r="S690" s="61" t="s">
        <v>46</v>
      </c>
      <c r="T690" s="6">
        <v>2012</v>
      </c>
      <c r="U690"/>
      <c r="AP690" s="9"/>
      <c r="AQ690" s="9"/>
      <c r="AR690" s="76"/>
      <c r="AS690" s="76"/>
    </row>
    <row r="691" spans="1:45">
      <c r="A691" s="45">
        <v>5</v>
      </c>
      <c r="B691" s="41" t="s">
        <v>27</v>
      </c>
      <c r="C691" s="41" t="s">
        <v>26</v>
      </c>
      <c r="D691" s="66">
        <v>40933</v>
      </c>
      <c r="E691" s="42">
        <v>6.8</v>
      </c>
      <c r="F691" s="43">
        <v>60.5</v>
      </c>
      <c r="G691" s="44">
        <v>11.54</v>
      </c>
      <c r="H691" s="43">
        <v>94.9</v>
      </c>
      <c r="I691" s="43">
        <v>0</v>
      </c>
      <c r="J691" s="44">
        <v>7.1</v>
      </c>
      <c r="K691" s="48">
        <v>17.600000000001614</v>
      </c>
      <c r="L691" s="47">
        <v>1.6874399999999998</v>
      </c>
      <c r="M691" s="47">
        <v>0.2954</v>
      </c>
      <c r="N691" s="48">
        <v>3.5861000000000001</v>
      </c>
      <c r="O691" s="46">
        <v>5.6320000000000006</v>
      </c>
      <c r="P691" s="49">
        <v>31.205484089370344</v>
      </c>
      <c r="Q691" s="43">
        <v>35</v>
      </c>
      <c r="R691" s="61">
        <v>1</v>
      </c>
      <c r="S691" s="61" t="s">
        <v>46</v>
      </c>
      <c r="T691" s="6">
        <v>2012</v>
      </c>
      <c r="U691"/>
      <c r="AP691" s="9"/>
      <c r="AQ691" s="9"/>
      <c r="AR691" s="76"/>
      <c r="AS691" s="76"/>
    </row>
    <row r="692" spans="1:45">
      <c r="A692" s="45">
        <v>6</v>
      </c>
      <c r="B692" s="41" t="s">
        <v>28</v>
      </c>
      <c r="C692" s="41" t="s">
        <v>21</v>
      </c>
      <c r="D692" s="66">
        <v>40933</v>
      </c>
      <c r="E692" s="42">
        <v>7.6</v>
      </c>
      <c r="F692" s="43">
        <v>499.2</v>
      </c>
      <c r="G692" s="44">
        <v>10.039999999999999</v>
      </c>
      <c r="H692" s="43">
        <v>84.3</v>
      </c>
      <c r="I692" s="43">
        <v>0</v>
      </c>
      <c r="J692" s="44">
        <v>6.98</v>
      </c>
      <c r="K692" s="48">
        <v>0.70000000000014495</v>
      </c>
      <c r="L692" s="47">
        <v>0.51191999999999993</v>
      </c>
      <c r="M692" s="47">
        <v>0.59079999999999999</v>
      </c>
      <c r="N692" s="48">
        <v>19.6084</v>
      </c>
      <c r="O692" s="46">
        <v>2.8160000000000003</v>
      </c>
      <c r="P692" s="49">
        <v>37.955991875423152</v>
      </c>
      <c r="Q692" s="43">
        <v>120</v>
      </c>
      <c r="R692" s="61">
        <v>1</v>
      </c>
      <c r="S692" s="61" t="s">
        <v>46</v>
      </c>
      <c r="T692" s="6">
        <v>2012</v>
      </c>
      <c r="U692"/>
      <c r="AP692" s="9"/>
      <c r="AQ692" s="9"/>
      <c r="AR692" s="76"/>
      <c r="AS692" s="76"/>
    </row>
    <row r="693" spans="1:45">
      <c r="A693" s="45">
        <v>7</v>
      </c>
      <c r="B693" s="41" t="s">
        <v>29</v>
      </c>
      <c r="C693" s="41" t="s">
        <v>21</v>
      </c>
      <c r="D693" s="66">
        <v>40933</v>
      </c>
      <c r="E693" s="42">
        <v>7.3</v>
      </c>
      <c r="F693" s="43">
        <v>968</v>
      </c>
      <c r="G693" s="44">
        <v>5.52</v>
      </c>
      <c r="H693" s="43">
        <v>45.9</v>
      </c>
      <c r="I693" s="43">
        <v>0</v>
      </c>
      <c r="J693" s="44">
        <v>6.71</v>
      </c>
      <c r="K693" s="48">
        <v>4.9333333333336782</v>
      </c>
      <c r="L693" s="47">
        <v>0.8216</v>
      </c>
      <c r="M693" s="47">
        <v>0.67520000000000002</v>
      </c>
      <c r="N693" s="48">
        <v>20.134799999999998</v>
      </c>
      <c r="O693" s="46">
        <v>1.9008</v>
      </c>
      <c r="P693" s="49">
        <v>32.635663507109001</v>
      </c>
      <c r="Q693" s="43">
        <v>92</v>
      </c>
      <c r="R693" s="61">
        <v>1</v>
      </c>
      <c r="S693" s="61" t="s">
        <v>46</v>
      </c>
      <c r="T693" s="6">
        <v>2012</v>
      </c>
      <c r="U693"/>
      <c r="AP693" s="9"/>
      <c r="AQ693" s="9"/>
      <c r="AR693" s="76"/>
      <c r="AS693" s="76"/>
    </row>
    <row r="694" spans="1:45">
      <c r="A694" s="45">
        <v>8</v>
      </c>
      <c r="B694" s="41" t="s">
        <v>30</v>
      </c>
      <c r="C694" s="41" t="s">
        <v>26</v>
      </c>
      <c r="D694" s="66">
        <v>40933</v>
      </c>
      <c r="E694" s="42">
        <v>7.2</v>
      </c>
      <c r="F694" s="43">
        <v>306.10000000000002</v>
      </c>
      <c r="G694" s="44">
        <v>11.47</v>
      </c>
      <c r="H694" s="43">
        <v>95.4</v>
      </c>
      <c r="I694" s="43">
        <v>0</v>
      </c>
      <c r="J694" s="44">
        <v>7.1</v>
      </c>
      <c r="K694" s="48">
        <v>4.9999999999998934</v>
      </c>
      <c r="L694" s="47">
        <v>0.79631999999999992</v>
      </c>
      <c r="M694" s="47">
        <v>0.25319999999999998</v>
      </c>
      <c r="N694" s="48">
        <v>17.469899999999999</v>
      </c>
      <c r="O694" s="46">
        <v>0.2112</v>
      </c>
      <c r="P694" s="49">
        <v>69.830568720379162</v>
      </c>
      <c r="Q694" s="43">
        <v>111</v>
      </c>
      <c r="R694" s="61">
        <v>1</v>
      </c>
      <c r="S694" s="61" t="s">
        <v>46</v>
      </c>
      <c r="T694" s="6">
        <v>2012</v>
      </c>
      <c r="U694"/>
      <c r="AP694" s="9"/>
      <c r="AQ694" s="9"/>
      <c r="AR694" s="76"/>
      <c r="AS694" s="76"/>
    </row>
    <row r="695" spans="1:45">
      <c r="A695" s="45">
        <v>9</v>
      </c>
      <c r="B695" s="41" t="s">
        <v>31</v>
      </c>
      <c r="C695" s="41" t="s">
        <v>32</v>
      </c>
      <c r="D695" s="66">
        <v>40933</v>
      </c>
      <c r="E695" s="42">
        <v>5.6</v>
      </c>
      <c r="F695" s="43">
        <v>1745</v>
      </c>
      <c r="G695" s="44">
        <v>8.3000000000000007</v>
      </c>
      <c r="H695" s="43">
        <v>66</v>
      </c>
      <c r="I695" s="43">
        <v>0</v>
      </c>
      <c r="J695" s="44">
        <v>6.63</v>
      </c>
      <c r="K695" s="49">
        <v>57.000000000000384</v>
      </c>
      <c r="L695" s="47">
        <v>3.7683</v>
      </c>
      <c r="M695" s="47">
        <v>1.6880000000000002</v>
      </c>
      <c r="N695" s="48">
        <v>12.7981</v>
      </c>
      <c r="O695" s="46">
        <v>0</v>
      </c>
      <c r="P695" s="49">
        <v>7.5818127962085295</v>
      </c>
      <c r="Q695" s="43">
        <v>12</v>
      </c>
      <c r="R695" s="61">
        <v>1</v>
      </c>
      <c r="S695" s="61" t="s">
        <v>46</v>
      </c>
      <c r="T695" s="6">
        <v>2012</v>
      </c>
      <c r="U695"/>
      <c r="AP695" s="9"/>
      <c r="AQ695" s="9"/>
      <c r="AR695" s="76"/>
      <c r="AS695" s="76"/>
    </row>
    <row r="696" spans="1:45">
      <c r="A696" s="45">
        <v>10</v>
      </c>
      <c r="B696" s="41" t="s">
        <v>33</v>
      </c>
      <c r="C696" s="41" t="s">
        <v>32</v>
      </c>
      <c r="D696" s="66">
        <v>40933</v>
      </c>
      <c r="E696" s="42">
        <v>7.6</v>
      </c>
      <c r="F696" s="43">
        <v>2131</v>
      </c>
      <c r="G696" s="44">
        <v>12.22</v>
      </c>
      <c r="H696" s="43">
        <v>101.3</v>
      </c>
      <c r="I696" s="43">
        <v>0</v>
      </c>
      <c r="J696" s="44">
        <v>6.81</v>
      </c>
      <c r="K696" s="48">
        <v>19.000000000000128</v>
      </c>
      <c r="L696" s="47">
        <v>1.29165</v>
      </c>
      <c r="M696" s="47">
        <v>0.63300000000000001</v>
      </c>
      <c r="N696" s="48">
        <v>11.054399999999999</v>
      </c>
      <c r="O696" s="46">
        <v>3.52</v>
      </c>
      <c r="P696" s="49">
        <v>23.024328593996838</v>
      </c>
      <c r="Q696" s="43">
        <v>37</v>
      </c>
      <c r="R696" s="61">
        <v>1</v>
      </c>
      <c r="S696" s="61" t="s">
        <v>46</v>
      </c>
      <c r="T696" s="6">
        <v>2012</v>
      </c>
      <c r="U696"/>
      <c r="AP696" s="9"/>
      <c r="AQ696" s="9"/>
      <c r="AR696" s="76"/>
      <c r="AS696" s="76"/>
    </row>
    <row r="697" spans="1:45">
      <c r="A697" s="45">
        <v>11</v>
      </c>
      <c r="B697" s="41" t="s">
        <v>34</v>
      </c>
      <c r="C697" s="41" t="s">
        <v>26</v>
      </c>
      <c r="D697" s="66">
        <v>40933</v>
      </c>
      <c r="E697" s="42">
        <v>7</v>
      </c>
      <c r="F697" s="43">
        <v>226.8</v>
      </c>
      <c r="G697" s="44">
        <v>9.6199999999999992</v>
      </c>
      <c r="H697" s="43">
        <v>79.3</v>
      </c>
      <c r="I697" s="43">
        <v>0</v>
      </c>
      <c r="J697" s="44">
        <v>6.91</v>
      </c>
      <c r="K697" s="48">
        <v>0.79999999999991189</v>
      </c>
      <c r="L697" s="47">
        <v>0.18960000000000002</v>
      </c>
      <c r="M697" s="47">
        <v>0.25319999999999998</v>
      </c>
      <c r="N697" s="48">
        <v>14.5747</v>
      </c>
      <c r="O697" s="46">
        <v>5.6320000000000006</v>
      </c>
      <c r="P697" s="49">
        <v>79.805292259083743</v>
      </c>
      <c r="Q697" s="43">
        <v>120</v>
      </c>
      <c r="R697" s="61">
        <v>1</v>
      </c>
      <c r="S697" s="61" t="s">
        <v>46</v>
      </c>
      <c r="T697" s="6">
        <v>2012</v>
      </c>
      <c r="U697"/>
      <c r="AP697" s="9"/>
      <c r="AQ697" s="9"/>
      <c r="AR697" s="76"/>
      <c r="AS697" s="76"/>
    </row>
    <row r="698" spans="1:45">
      <c r="A698" s="45">
        <v>12</v>
      </c>
      <c r="B698" s="41" t="s">
        <v>35</v>
      </c>
      <c r="C698" s="41" t="s">
        <v>26</v>
      </c>
      <c r="D698" s="66">
        <v>40933</v>
      </c>
      <c r="E698" s="42">
        <v>6.7</v>
      </c>
      <c r="F698" s="43">
        <v>263.2</v>
      </c>
      <c r="G698" s="44">
        <v>13.47</v>
      </c>
      <c r="H698" s="43">
        <v>110.4</v>
      </c>
      <c r="I698" s="43">
        <v>0</v>
      </c>
      <c r="J698" s="44">
        <v>7.35</v>
      </c>
      <c r="K698" s="48">
        <v>0.59999999999993392</v>
      </c>
      <c r="L698" s="47">
        <v>0.20856</v>
      </c>
      <c r="M698" s="47">
        <v>0.50639999999999996</v>
      </c>
      <c r="N698" s="48">
        <v>2.5661999999999998</v>
      </c>
      <c r="O698" s="46">
        <v>2.0416000000000003</v>
      </c>
      <c r="P698" s="49">
        <v>9.0991311216429711</v>
      </c>
      <c r="Q698" s="43">
        <v>120</v>
      </c>
      <c r="R698" s="61">
        <v>1</v>
      </c>
      <c r="S698" s="61" t="s">
        <v>46</v>
      </c>
      <c r="T698" s="6">
        <v>2012</v>
      </c>
      <c r="U698"/>
      <c r="AP698" s="9"/>
      <c r="AQ698" s="9"/>
      <c r="AR698" s="76"/>
      <c r="AS698" s="76"/>
    </row>
    <row r="699" spans="1:45">
      <c r="A699" s="45">
        <v>13</v>
      </c>
      <c r="B699" s="41" t="s">
        <v>36</v>
      </c>
      <c r="C699" s="41" t="s">
        <v>32</v>
      </c>
      <c r="D699" s="66">
        <v>40933</v>
      </c>
      <c r="E699" s="42">
        <v>5.5</v>
      </c>
      <c r="F699" s="43">
        <v>1490</v>
      </c>
      <c r="G699" s="44">
        <v>11.85</v>
      </c>
      <c r="H699" s="43">
        <v>93.7</v>
      </c>
      <c r="I699" s="43">
        <v>66</v>
      </c>
      <c r="J699" s="44">
        <v>7.15</v>
      </c>
      <c r="K699" s="48">
        <v>9.4285714285722939</v>
      </c>
      <c r="L699" s="47">
        <v>2.2481142857142857</v>
      </c>
      <c r="M699" s="47">
        <v>0.71740000000000004</v>
      </c>
      <c r="N699" s="48">
        <v>10.3635</v>
      </c>
      <c r="O699" s="46">
        <v>2.3231999999999999</v>
      </c>
      <c r="P699" s="49">
        <v>17.684276554223583</v>
      </c>
      <c r="Q699" s="43">
        <v>45</v>
      </c>
      <c r="R699" s="61">
        <v>1</v>
      </c>
      <c r="S699" s="61" t="s">
        <v>46</v>
      </c>
      <c r="T699" s="6">
        <v>2012</v>
      </c>
      <c r="U699"/>
      <c r="AP699" s="9"/>
      <c r="AQ699" s="9"/>
      <c r="AR699" s="76"/>
      <c r="AS699" s="76"/>
    </row>
    <row r="700" spans="1:45">
      <c r="A700" s="45">
        <v>14</v>
      </c>
      <c r="B700" s="41" t="s">
        <v>37</v>
      </c>
      <c r="C700" s="41" t="s">
        <v>32</v>
      </c>
      <c r="D700" s="66">
        <v>40933</v>
      </c>
      <c r="E700" s="42">
        <v>5.3</v>
      </c>
      <c r="F700" s="43">
        <v>1020</v>
      </c>
      <c r="G700" s="44">
        <v>9.61</v>
      </c>
      <c r="H700" s="43">
        <v>75.900000000000006</v>
      </c>
      <c r="I700" s="43">
        <v>0</v>
      </c>
      <c r="J700" s="44">
        <v>7.05</v>
      </c>
      <c r="K700" s="48">
        <v>9.2499999999984261</v>
      </c>
      <c r="L700" s="47">
        <v>2.8795500000000001</v>
      </c>
      <c r="M700" s="47">
        <v>1.6036000000000001</v>
      </c>
      <c r="N700" s="48">
        <v>10.0345</v>
      </c>
      <c r="O700" s="46">
        <v>5.6320000000000006</v>
      </c>
      <c r="P700" s="49">
        <v>9.7695809428785214</v>
      </c>
      <c r="Q700" s="43">
        <v>47</v>
      </c>
      <c r="R700" s="61">
        <v>1</v>
      </c>
      <c r="S700" s="61" t="s">
        <v>46</v>
      </c>
      <c r="T700" s="6">
        <v>2012</v>
      </c>
      <c r="U700"/>
      <c r="AP700" s="9"/>
      <c r="AQ700" s="9"/>
      <c r="AR700" s="76"/>
      <c r="AS700" s="76"/>
    </row>
    <row r="701" spans="1:45">
      <c r="A701" s="45">
        <v>15</v>
      </c>
      <c r="B701" s="41" t="s">
        <v>38</v>
      </c>
      <c r="C701" s="41" t="s">
        <v>21</v>
      </c>
      <c r="D701" s="66">
        <v>40933</v>
      </c>
      <c r="E701" s="42">
        <v>8.6999999999999993</v>
      </c>
      <c r="F701" s="43">
        <v>762</v>
      </c>
      <c r="G701" s="44">
        <v>10.47</v>
      </c>
      <c r="H701" s="43">
        <v>90.1</v>
      </c>
      <c r="I701" s="43">
        <v>33</v>
      </c>
      <c r="J701" s="44">
        <v>7.1</v>
      </c>
      <c r="K701" s="48">
        <v>2.3999999999997357</v>
      </c>
      <c r="L701" s="47">
        <v>0.34601999999999999</v>
      </c>
      <c r="M701" s="47">
        <v>0.84400000000000008</v>
      </c>
      <c r="N701" s="48">
        <v>10.3306</v>
      </c>
      <c r="O701" s="46">
        <v>1.6192000000000002</v>
      </c>
      <c r="P701" s="49">
        <v>14.158530805687201</v>
      </c>
      <c r="Q701" s="43">
        <v>120</v>
      </c>
      <c r="R701" s="61">
        <v>1</v>
      </c>
      <c r="S701" s="61" t="s">
        <v>46</v>
      </c>
      <c r="T701" s="6">
        <v>2012</v>
      </c>
      <c r="U701"/>
      <c r="AP701" s="9"/>
      <c r="AQ701" s="9"/>
      <c r="AR701" s="76"/>
      <c r="AS701" s="76"/>
    </row>
    <row r="702" spans="1:45">
      <c r="A702" s="45">
        <v>16</v>
      </c>
      <c r="B702" s="41" t="s">
        <v>39</v>
      </c>
      <c r="C702" s="41" t="s">
        <v>26</v>
      </c>
      <c r="D702" s="66">
        <v>40933</v>
      </c>
      <c r="E702" s="42">
        <v>7.9</v>
      </c>
      <c r="F702" s="43">
        <v>819</v>
      </c>
      <c r="G702" s="44">
        <v>13.41</v>
      </c>
      <c r="H702" s="43">
        <v>112.9</v>
      </c>
      <c r="I702" s="43">
        <v>0</v>
      </c>
      <c r="J702" s="44">
        <v>7.43</v>
      </c>
      <c r="K702" s="48">
        <v>12.250000000000316</v>
      </c>
      <c r="L702" s="47">
        <v>2.3936999999999995</v>
      </c>
      <c r="M702" s="47">
        <v>0.59079999999999999</v>
      </c>
      <c r="N702" s="48">
        <v>7.4353999999999996</v>
      </c>
      <c r="O702" s="46">
        <v>0</v>
      </c>
      <c r="P702" s="49">
        <v>12.585308056872037</v>
      </c>
      <c r="Q702" s="43">
        <v>41</v>
      </c>
      <c r="R702" s="61">
        <v>1</v>
      </c>
      <c r="S702" s="61" t="s">
        <v>46</v>
      </c>
      <c r="T702" s="6">
        <v>2012</v>
      </c>
      <c r="U702"/>
      <c r="AP702" s="9"/>
      <c r="AQ702" s="9"/>
      <c r="AR702" s="76"/>
      <c r="AS702" s="76"/>
    </row>
    <row r="703" spans="1:45">
      <c r="A703" s="45">
        <v>17</v>
      </c>
      <c r="B703" s="41" t="s">
        <v>40</v>
      </c>
      <c r="C703" s="41" t="s">
        <v>26</v>
      </c>
      <c r="D703" s="66">
        <v>40933</v>
      </c>
      <c r="E703" s="42">
        <v>6.9</v>
      </c>
      <c r="F703" s="43">
        <v>397.9</v>
      </c>
      <c r="G703" s="44">
        <v>14.52</v>
      </c>
      <c r="H703" s="43">
        <v>119.4</v>
      </c>
      <c r="I703" s="43">
        <v>0</v>
      </c>
      <c r="J703" s="44">
        <v>7.52</v>
      </c>
      <c r="K703" s="48">
        <v>2.6250000000005436</v>
      </c>
      <c r="L703" s="47">
        <v>0.44437499999999996</v>
      </c>
      <c r="M703" s="47">
        <v>0.71740000000000004</v>
      </c>
      <c r="N703" s="48">
        <v>1.3159999999999998</v>
      </c>
      <c r="O703" s="46">
        <v>1.056</v>
      </c>
      <c r="P703" s="49">
        <v>3.3063841650404235</v>
      </c>
      <c r="Q703" s="43">
        <v>90</v>
      </c>
      <c r="R703" s="61">
        <v>1</v>
      </c>
      <c r="S703" s="61" t="s">
        <v>46</v>
      </c>
      <c r="T703" s="6">
        <v>2012</v>
      </c>
      <c r="U703"/>
      <c r="AP703" s="9"/>
      <c r="AQ703" s="9"/>
      <c r="AR703" s="76"/>
      <c r="AS703" s="76"/>
    </row>
    <row r="704" spans="1:45">
      <c r="A704" s="45">
        <v>18</v>
      </c>
      <c r="B704" s="41" t="s">
        <v>41</v>
      </c>
      <c r="C704" s="41" t="s">
        <v>21</v>
      </c>
      <c r="D704" s="66">
        <v>40933</v>
      </c>
      <c r="E704" s="42">
        <v>8.3000000000000007</v>
      </c>
      <c r="F704" s="43">
        <v>903</v>
      </c>
      <c r="G704" s="44">
        <v>12.17</v>
      </c>
      <c r="H704" s="43">
        <v>103.8</v>
      </c>
      <c r="I704" s="43">
        <v>66</v>
      </c>
      <c r="J704" s="44">
        <v>7.38</v>
      </c>
      <c r="K704" s="48">
        <v>5.999999999998451</v>
      </c>
      <c r="L704" s="47">
        <v>2.07612</v>
      </c>
      <c r="M704" s="47">
        <v>0.75960000000000005</v>
      </c>
      <c r="N704" s="48">
        <v>10.0345</v>
      </c>
      <c r="O704" s="46">
        <v>1.1264000000000001</v>
      </c>
      <c r="P704" s="49">
        <v>14.693127962085306</v>
      </c>
      <c r="Q704" s="43">
        <v>67</v>
      </c>
      <c r="R704" s="61">
        <v>1</v>
      </c>
      <c r="S704" s="61" t="s">
        <v>46</v>
      </c>
      <c r="T704" s="6">
        <v>2012</v>
      </c>
      <c r="U704"/>
      <c r="AP704" s="9"/>
      <c r="AQ704" s="9"/>
      <c r="AR704" s="76"/>
      <c r="AS704" s="76"/>
    </row>
    <row r="705" spans="1:45">
      <c r="A705" s="45">
        <v>19</v>
      </c>
      <c r="B705" s="41" t="s">
        <v>42</v>
      </c>
      <c r="C705" s="41" t="s">
        <v>32</v>
      </c>
      <c r="D705" s="66">
        <v>40933</v>
      </c>
      <c r="E705" s="42">
        <v>5.2</v>
      </c>
      <c r="F705" s="43">
        <v>735</v>
      </c>
      <c r="G705" s="44">
        <v>9.44</v>
      </c>
      <c r="H705" s="43">
        <v>74.3</v>
      </c>
      <c r="I705" s="43">
        <v>33</v>
      </c>
      <c r="J705" s="44">
        <v>7.4</v>
      </c>
      <c r="K705" s="48">
        <v>20.999999999999019</v>
      </c>
      <c r="L705" s="47">
        <v>2.5880399999999999</v>
      </c>
      <c r="M705" s="47">
        <v>1.3082</v>
      </c>
      <c r="N705" s="48">
        <v>20.266400000000001</v>
      </c>
      <c r="O705" s="46">
        <v>1.3376000000000001</v>
      </c>
      <c r="P705" s="49">
        <v>16.514294450389848</v>
      </c>
      <c r="Q705" s="43">
        <v>35</v>
      </c>
      <c r="R705" s="61">
        <v>1</v>
      </c>
      <c r="S705" s="61" t="s">
        <v>46</v>
      </c>
      <c r="T705" s="6">
        <v>2012</v>
      </c>
      <c r="U705"/>
      <c r="AP705" s="9"/>
      <c r="AQ705" s="9"/>
      <c r="AR705" s="76"/>
      <c r="AS705" s="76"/>
    </row>
    <row r="706" spans="1:45">
      <c r="A706" s="45">
        <v>20</v>
      </c>
      <c r="B706" s="41" t="s">
        <v>43</v>
      </c>
      <c r="C706" s="41" t="s">
        <v>26</v>
      </c>
      <c r="D706" s="66">
        <v>40933</v>
      </c>
      <c r="E706" s="42">
        <v>7.3</v>
      </c>
      <c r="F706" s="43">
        <v>358.2</v>
      </c>
      <c r="G706" s="44">
        <v>11.01</v>
      </c>
      <c r="H706" s="43">
        <v>90.5</v>
      </c>
      <c r="I706" s="43">
        <v>0</v>
      </c>
      <c r="J706" s="44">
        <v>7.04</v>
      </c>
      <c r="K706" s="48">
        <v>1.9999999999997797</v>
      </c>
      <c r="L706" s="47">
        <v>0.51666000000000001</v>
      </c>
      <c r="M706" s="47">
        <v>0.25319999999999998</v>
      </c>
      <c r="N706" s="48">
        <v>20.398</v>
      </c>
      <c r="O706" s="46">
        <v>0.56320000000000003</v>
      </c>
      <c r="P706" s="49">
        <v>82.785150078988934</v>
      </c>
      <c r="Q706" s="43">
        <v>120</v>
      </c>
      <c r="R706" s="61">
        <v>1</v>
      </c>
      <c r="S706" s="61" t="s">
        <v>46</v>
      </c>
      <c r="T706" s="6">
        <v>2012</v>
      </c>
      <c r="U706"/>
      <c r="AP706" s="9"/>
      <c r="AQ706" s="9"/>
      <c r="AR706" s="76"/>
      <c r="AS706" s="76"/>
    </row>
    <row r="707" spans="1:45">
      <c r="A707" s="45">
        <v>21</v>
      </c>
      <c r="B707" s="41" t="s">
        <v>44</v>
      </c>
      <c r="C707" s="41" t="s">
        <v>21</v>
      </c>
      <c r="D707" s="66">
        <v>40933</v>
      </c>
      <c r="E707" s="42">
        <v>9.1</v>
      </c>
      <c r="F707" s="43">
        <v>270.10000000000002</v>
      </c>
      <c r="G707" s="44">
        <v>9.6</v>
      </c>
      <c r="H707" s="43">
        <v>83.3</v>
      </c>
      <c r="I707" s="43">
        <v>0</v>
      </c>
      <c r="J707" s="44">
        <v>6.57</v>
      </c>
      <c r="K707" s="48">
        <v>2.375000000000016</v>
      </c>
      <c r="L707" s="47">
        <v>0.84134999999999982</v>
      </c>
      <c r="M707" s="47">
        <v>0.4642</v>
      </c>
      <c r="N707" s="48">
        <v>3.8163999999999998</v>
      </c>
      <c r="O707" s="46">
        <v>1.3376000000000001</v>
      </c>
      <c r="P707" s="49">
        <v>11.102972856527359</v>
      </c>
      <c r="Q707" s="43">
        <v>120</v>
      </c>
      <c r="R707" s="61">
        <v>1</v>
      </c>
      <c r="S707" s="61" t="s">
        <v>46</v>
      </c>
      <c r="T707" s="6">
        <v>2012</v>
      </c>
      <c r="U707"/>
      <c r="AP707" s="9"/>
      <c r="AQ707" s="9"/>
      <c r="AR707" s="76"/>
      <c r="AS707" s="76"/>
    </row>
    <row r="708" spans="1:45">
      <c r="A708" s="45">
        <v>22</v>
      </c>
      <c r="B708" s="41" t="s">
        <v>45</v>
      </c>
      <c r="C708" s="41" t="s">
        <v>21</v>
      </c>
      <c r="D708" s="66">
        <v>40933</v>
      </c>
      <c r="E708" s="42">
        <v>10.1</v>
      </c>
      <c r="F708" s="43">
        <v>595</v>
      </c>
      <c r="G708" s="44">
        <v>10.72</v>
      </c>
      <c r="H708" s="43">
        <v>95.1</v>
      </c>
      <c r="I708" s="43">
        <v>33</v>
      </c>
      <c r="J708" s="44">
        <v>6.89</v>
      </c>
      <c r="K708" s="48">
        <v>1.5999999999998238</v>
      </c>
      <c r="L708" s="47">
        <v>0.34128000000000003</v>
      </c>
      <c r="M708" s="47">
        <v>0.42200000000000004</v>
      </c>
      <c r="N708" s="48">
        <v>20.036099999999998</v>
      </c>
      <c r="O708" s="46">
        <v>0.4224</v>
      </c>
      <c r="P708" s="49">
        <v>48.479857819905199</v>
      </c>
      <c r="Q708" s="43">
        <v>112</v>
      </c>
      <c r="R708" s="61">
        <v>1</v>
      </c>
      <c r="S708" s="61" t="s">
        <v>46</v>
      </c>
      <c r="T708" s="6">
        <v>2012</v>
      </c>
      <c r="U708"/>
      <c r="AP708" s="9"/>
      <c r="AQ708" s="9"/>
      <c r="AR708" s="76"/>
      <c r="AS708" s="76"/>
    </row>
    <row r="709" spans="1:45">
      <c r="A709" s="45">
        <v>23</v>
      </c>
      <c r="B709" s="41" t="s">
        <v>42</v>
      </c>
      <c r="C709" s="41" t="s">
        <v>32</v>
      </c>
      <c r="D709" s="66">
        <v>40933</v>
      </c>
      <c r="E709" s="42">
        <v>6.6</v>
      </c>
      <c r="F709" s="43">
        <v>1110</v>
      </c>
      <c r="G709" s="44">
        <v>11.6</v>
      </c>
      <c r="H709" s="43">
        <v>94</v>
      </c>
      <c r="I709" s="43">
        <v>33</v>
      </c>
      <c r="J709" s="44">
        <v>7.04</v>
      </c>
      <c r="K709" s="48">
        <v>16.571428571430552</v>
      </c>
      <c r="L709" s="47">
        <v>3.1148571428571432</v>
      </c>
      <c r="M709" s="47">
        <v>0.54859999999999998</v>
      </c>
      <c r="N709" s="48">
        <v>11.1531</v>
      </c>
      <c r="O709" s="46">
        <v>2.9568000000000003</v>
      </c>
      <c r="P709" s="49">
        <v>25.71983230040102</v>
      </c>
      <c r="Q709" s="43">
        <v>39</v>
      </c>
      <c r="R709" s="61">
        <v>1</v>
      </c>
      <c r="S709" s="61" t="s">
        <v>46</v>
      </c>
      <c r="T709" s="6">
        <v>2012</v>
      </c>
      <c r="U709"/>
      <c r="AP709" s="9"/>
      <c r="AQ709" s="9"/>
      <c r="AR709" s="76"/>
      <c r="AS709" s="76"/>
    </row>
    <row r="710" spans="1:45">
      <c r="A710" s="45">
        <v>24</v>
      </c>
      <c r="B710" s="4" t="s">
        <v>49</v>
      </c>
      <c r="C710" s="41" t="s">
        <v>21</v>
      </c>
      <c r="D710" s="66">
        <v>40933</v>
      </c>
      <c r="E710" s="42">
        <v>20.9</v>
      </c>
      <c r="F710" s="43">
        <v>1570</v>
      </c>
      <c r="G710" s="44">
        <v>8.15</v>
      </c>
      <c r="H710" s="43">
        <v>91.4</v>
      </c>
      <c r="I710" s="43">
        <v>33</v>
      </c>
      <c r="J710" s="44">
        <v>7.86</v>
      </c>
      <c r="K710" s="48">
        <v>0.89999999999967883</v>
      </c>
      <c r="L710" s="47">
        <v>6.6359999999999988E-2</v>
      </c>
      <c r="M710" s="47">
        <v>5.4438000000000004</v>
      </c>
      <c r="N710" s="48">
        <v>10.5938</v>
      </c>
      <c r="O710" s="46">
        <v>1.4080000000000001</v>
      </c>
      <c r="P710" s="49">
        <v>2.2046732062162455</v>
      </c>
      <c r="Q710" s="43">
        <v>120</v>
      </c>
      <c r="R710" s="61">
        <v>1</v>
      </c>
      <c r="S710" s="61" t="s">
        <v>46</v>
      </c>
      <c r="T710" s="6">
        <v>2012</v>
      </c>
      <c r="U710"/>
      <c r="AP710" s="9"/>
      <c r="AQ710" s="9"/>
      <c r="AR710" s="76"/>
      <c r="AS710" s="76"/>
    </row>
    <row r="711" spans="1:45">
      <c r="A711" s="45">
        <v>1</v>
      </c>
      <c r="B711" s="41" t="s">
        <v>20</v>
      </c>
      <c r="C711" s="41" t="s">
        <v>21</v>
      </c>
      <c r="D711" s="66">
        <v>41016</v>
      </c>
      <c r="E711" s="42">
        <v>16.3</v>
      </c>
      <c r="F711" s="43">
        <v>529</v>
      </c>
      <c r="G711" s="44">
        <v>7.05</v>
      </c>
      <c r="H711" s="43">
        <v>71.8</v>
      </c>
      <c r="I711" s="43">
        <v>0</v>
      </c>
      <c r="J711" s="44">
        <v>6.85</v>
      </c>
      <c r="K711" s="48">
        <v>3.0000000000009033</v>
      </c>
      <c r="L711" s="47">
        <v>0.23599999999999999</v>
      </c>
      <c r="M711" s="47">
        <v>0.12329999999999999</v>
      </c>
      <c r="N711" s="48">
        <v>8.1354000000000006</v>
      </c>
      <c r="O711" s="46">
        <v>2.8422000000000001</v>
      </c>
      <c r="P711" s="49">
        <v>89.031630170316319</v>
      </c>
      <c r="Q711" s="43">
        <v>120</v>
      </c>
      <c r="R711" s="61">
        <v>4</v>
      </c>
      <c r="S711" s="61" t="s">
        <v>47</v>
      </c>
      <c r="T711" s="6">
        <v>2012</v>
      </c>
      <c r="U711"/>
      <c r="AP711" s="9"/>
      <c r="AQ711" s="9"/>
      <c r="AR711" s="76"/>
      <c r="AS711" s="76"/>
    </row>
    <row r="712" spans="1:45">
      <c r="A712" s="45">
        <v>2</v>
      </c>
      <c r="B712" s="41" t="s">
        <v>23</v>
      </c>
      <c r="C712" s="41" t="s">
        <v>21</v>
      </c>
      <c r="D712" s="66">
        <v>41016</v>
      </c>
      <c r="E712" s="42">
        <v>17.3</v>
      </c>
      <c r="F712" s="43">
        <v>524</v>
      </c>
      <c r="G712" s="44">
        <v>6.18</v>
      </c>
      <c r="H712" s="43">
        <v>64.400000000000006</v>
      </c>
      <c r="I712" s="43">
        <v>33</v>
      </c>
      <c r="J712" s="44">
        <v>6.94</v>
      </c>
      <c r="K712" s="48">
        <v>3.1999999999996476</v>
      </c>
      <c r="L712" s="47">
        <v>0.29930666666666667</v>
      </c>
      <c r="M712" s="47">
        <v>0.12329999999999999</v>
      </c>
      <c r="N712" s="48">
        <v>7.6440000000000001</v>
      </c>
      <c r="O712" s="46">
        <v>1.1053000000000002</v>
      </c>
      <c r="P712" s="49">
        <v>70.959448499594487</v>
      </c>
      <c r="Q712" s="43">
        <v>105</v>
      </c>
      <c r="R712" s="61">
        <v>4</v>
      </c>
      <c r="S712" s="61" t="s">
        <v>47</v>
      </c>
      <c r="T712" s="6">
        <v>2012</v>
      </c>
      <c r="U712"/>
      <c r="AP712" s="9"/>
      <c r="AQ712" s="9"/>
      <c r="AR712" s="76"/>
      <c r="AS712" s="76"/>
    </row>
    <row r="713" spans="1:45">
      <c r="A713" s="45">
        <v>3</v>
      </c>
      <c r="B713" s="41" t="s">
        <v>24</v>
      </c>
      <c r="C713" s="41" t="s">
        <v>21</v>
      </c>
      <c r="D713" s="66">
        <v>41016</v>
      </c>
      <c r="E713" s="42">
        <v>17.399999999999999</v>
      </c>
      <c r="F713" s="43">
        <v>730</v>
      </c>
      <c r="G713" s="44">
        <v>4.45</v>
      </c>
      <c r="H713" s="43">
        <v>46.4</v>
      </c>
      <c r="I713" s="43">
        <v>0</v>
      </c>
      <c r="J713" s="44">
        <v>9.94</v>
      </c>
      <c r="K713" s="48">
        <v>2.6666666666675569</v>
      </c>
      <c r="L713" s="47">
        <v>0.78079999999999994</v>
      </c>
      <c r="M713" s="47">
        <v>0.45209999999999995</v>
      </c>
      <c r="N713" s="48">
        <v>6.3063000000000002</v>
      </c>
      <c r="O713" s="46">
        <v>1.4211</v>
      </c>
      <c r="P713" s="49">
        <v>17.092236230922364</v>
      </c>
      <c r="Q713" s="43">
        <v>120</v>
      </c>
      <c r="R713" s="61">
        <v>4</v>
      </c>
      <c r="S713" s="61" t="s">
        <v>47</v>
      </c>
      <c r="T713" s="6">
        <v>2012</v>
      </c>
      <c r="U713"/>
      <c r="AP713" s="9"/>
      <c r="AQ713" s="9"/>
      <c r="AR713" s="76"/>
      <c r="AS713" s="76"/>
    </row>
    <row r="714" spans="1:45">
      <c r="A714" s="45">
        <v>4</v>
      </c>
      <c r="B714" s="41" t="s">
        <v>25</v>
      </c>
      <c r="C714" s="41" t="s">
        <v>26</v>
      </c>
      <c r="D714" s="66">
        <v>41016</v>
      </c>
      <c r="E714" s="42">
        <v>19.399999999999999</v>
      </c>
      <c r="F714" s="43">
        <v>322</v>
      </c>
      <c r="G714" s="44">
        <v>8.4600000000000009</v>
      </c>
      <c r="H714" s="43">
        <v>92.3</v>
      </c>
      <c r="I714" s="43">
        <v>0</v>
      </c>
      <c r="J714" s="44">
        <v>7.13</v>
      </c>
      <c r="K714" s="48">
        <v>0.79999999999991189</v>
      </c>
      <c r="L714" s="47">
        <v>0.28304000000000001</v>
      </c>
      <c r="M714" s="47">
        <v>4.1099999999999998E-2</v>
      </c>
      <c r="N714" s="48">
        <v>0</v>
      </c>
      <c r="O714" s="46">
        <v>2.6843000000000004</v>
      </c>
      <c r="P714" s="49">
        <v>65.311435523114369</v>
      </c>
      <c r="Q714" s="43">
        <v>120</v>
      </c>
      <c r="R714" s="61">
        <v>4</v>
      </c>
      <c r="S714" s="61" t="s">
        <v>47</v>
      </c>
      <c r="T714" s="6">
        <v>2012</v>
      </c>
      <c r="U714"/>
      <c r="AP714" s="9"/>
      <c r="AQ714" s="9"/>
      <c r="AR714" s="76"/>
      <c r="AS714" s="76"/>
    </row>
    <row r="715" spans="1:45">
      <c r="A715" s="45">
        <v>5</v>
      </c>
      <c r="B715" s="41" t="s">
        <v>27</v>
      </c>
      <c r="C715" s="41" t="s">
        <v>26</v>
      </c>
      <c r="D715" s="66">
        <v>41016</v>
      </c>
      <c r="E715" s="42">
        <v>18.600000000000001</v>
      </c>
      <c r="F715" s="43">
        <v>457.2</v>
      </c>
      <c r="G715" s="44">
        <v>3.58</v>
      </c>
      <c r="H715" s="43">
        <v>38.4</v>
      </c>
      <c r="I715" s="43">
        <v>33</v>
      </c>
      <c r="J715" s="44">
        <v>5.89</v>
      </c>
      <c r="K715" s="48">
        <v>246.66666666666615</v>
      </c>
      <c r="L715" s="47">
        <v>6.0512000000000006</v>
      </c>
      <c r="M715" s="47">
        <v>0.5343</v>
      </c>
      <c r="N715" s="48">
        <v>2.7300000000000001E-2</v>
      </c>
      <c r="O715" s="46">
        <v>42.317200000000007</v>
      </c>
      <c r="P715" s="49">
        <v>79.252292719446018</v>
      </c>
      <c r="Q715" s="43">
        <v>6</v>
      </c>
      <c r="R715" s="61">
        <v>4</v>
      </c>
      <c r="S715" s="61" t="s">
        <v>47</v>
      </c>
      <c r="T715" s="6">
        <v>2012</v>
      </c>
      <c r="U715"/>
      <c r="AP715" s="9"/>
      <c r="AQ715" s="9"/>
      <c r="AR715" s="76"/>
      <c r="AS715" s="76"/>
    </row>
    <row r="716" spans="1:45">
      <c r="A716" s="45">
        <v>6</v>
      </c>
      <c r="B716" s="41" t="s">
        <v>28</v>
      </c>
      <c r="C716" s="41" t="s">
        <v>21</v>
      </c>
      <c r="D716" s="66">
        <v>41016</v>
      </c>
      <c r="E716" s="42">
        <v>17.5</v>
      </c>
      <c r="F716" s="43">
        <v>521</v>
      </c>
      <c r="G716" s="44">
        <v>5.0999999999999996</v>
      </c>
      <c r="H716" s="43">
        <v>53.5</v>
      </c>
      <c r="I716" s="43">
        <v>0</v>
      </c>
      <c r="J716" s="44">
        <v>6.81</v>
      </c>
      <c r="K716" s="48">
        <v>2.3999999999991433</v>
      </c>
      <c r="L716" s="47">
        <v>0.44896000000000008</v>
      </c>
      <c r="M716" s="47">
        <v>0.36990000000000001</v>
      </c>
      <c r="N716" s="48">
        <v>7.3164000000000007</v>
      </c>
      <c r="O716" s="46">
        <v>3.1580000000000004</v>
      </c>
      <c r="P716" s="49">
        <v>28.316842389835092</v>
      </c>
      <c r="Q716" s="43">
        <v>120</v>
      </c>
      <c r="R716" s="61">
        <v>4</v>
      </c>
      <c r="S716" s="61" t="s">
        <v>47</v>
      </c>
      <c r="T716" s="6">
        <v>2012</v>
      </c>
      <c r="U716"/>
      <c r="AP716" s="9"/>
      <c r="AQ716" s="9"/>
      <c r="AR716" s="76"/>
      <c r="AS716" s="76"/>
    </row>
    <row r="717" spans="1:45">
      <c r="A717" s="45">
        <v>7</v>
      </c>
      <c r="B717" s="41" t="s">
        <v>29</v>
      </c>
      <c r="C717" s="41" t="s">
        <v>21</v>
      </c>
      <c r="D717" s="66">
        <v>41016</v>
      </c>
      <c r="E717" s="42">
        <v>16.899999999999999</v>
      </c>
      <c r="F717" s="43">
        <v>958</v>
      </c>
      <c r="G717" s="44">
        <v>3.35</v>
      </c>
      <c r="H717" s="43">
        <v>34.6</v>
      </c>
      <c r="I717" s="43">
        <v>0</v>
      </c>
      <c r="J717" s="44">
        <v>6.71</v>
      </c>
      <c r="K717" s="48">
        <v>2.6666666666675569</v>
      </c>
      <c r="L717" s="47">
        <v>0.71573333333333333</v>
      </c>
      <c r="M717" s="47">
        <v>8.2199999999999995E-2</v>
      </c>
      <c r="N717" s="48">
        <v>7.9989000000000008</v>
      </c>
      <c r="O717" s="46">
        <v>3.9475000000000002</v>
      </c>
      <c r="P717" s="49">
        <v>145.33333333333334</v>
      </c>
      <c r="Q717" s="43">
        <v>77</v>
      </c>
      <c r="R717" s="61">
        <v>4</v>
      </c>
      <c r="S717" s="61" t="s">
        <v>47</v>
      </c>
      <c r="T717" s="6">
        <v>2012</v>
      </c>
      <c r="U717"/>
      <c r="AP717" s="9"/>
      <c r="AQ717" s="9"/>
      <c r="AR717" s="76"/>
      <c r="AS717" s="76"/>
    </row>
    <row r="718" spans="1:45">
      <c r="A718" s="45">
        <v>8</v>
      </c>
      <c r="B718" s="41" t="s">
        <v>30</v>
      </c>
      <c r="C718" s="41" t="s">
        <v>26</v>
      </c>
      <c r="D718" s="66">
        <v>41016</v>
      </c>
      <c r="E718" s="42">
        <v>22.2</v>
      </c>
      <c r="F718" s="43">
        <v>337.1</v>
      </c>
      <c r="G718" s="44">
        <v>8.5399999999999991</v>
      </c>
      <c r="H718" s="43">
        <v>98</v>
      </c>
      <c r="I718" s="43">
        <v>0</v>
      </c>
      <c r="J718" s="44">
        <v>7.09</v>
      </c>
      <c r="K718" s="48">
        <v>1.2000000000001638</v>
      </c>
      <c r="L718" s="47">
        <v>0.46848000000000006</v>
      </c>
      <c r="M718" s="47">
        <v>4.1099999999999998E-2</v>
      </c>
      <c r="N718" s="48">
        <v>0.90090000000000003</v>
      </c>
      <c r="O718" s="46">
        <v>0.63160000000000005</v>
      </c>
      <c r="P718" s="49">
        <v>37.287104622871055</v>
      </c>
      <c r="Q718" s="43">
        <v>120</v>
      </c>
      <c r="R718" s="61">
        <v>4</v>
      </c>
      <c r="S718" s="61" t="s">
        <v>47</v>
      </c>
      <c r="T718" s="6">
        <v>2012</v>
      </c>
      <c r="U718"/>
      <c r="AP718" s="9"/>
      <c r="AQ718" s="9"/>
      <c r="AR718" s="76"/>
      <c r="AS718" s="76"/>
    </row>
    <row r="719" spans="1:45">
      <c r="A719" s="45">
        <v>9</v>
      </c>
      <c r="B719" s="41" t="s">
        <v>31</v>
      </c>
      <c r="C719" s="41" t="s">
        <v>32</v>
      </c>
      <c r="D719" s="66">
        <v>41016</v>
      </c>
      <c r="E719" s="42">
        <v>30.2</v>
      </c>
      <c r="F719" s="43">
        <v>1541</v>
      </c>
      <c r="G719" s="44" t="s">
        <v>52</v>
      </c>
      <c r="H719" s="43" t="s">
        <v>52</v>
      </c>
      <c r="I719" s="43">
        <v>0</v>
      </c>
      <c r="J719" s="44">
        <v>6.31</v>
      </c>
      <c r="K719" s="49">
        <v>181.33333333332521</v>
      </c>
      <c r="L719" s="47">
        <v>16.917333333333335</v>
      </c>
      <c r="M719" s="47">
        <v>13.7685</v>
      </c>
      <c r="N719" s="48">
        <v>-2.7300000000000001E-2</v>
      </c>
      <c r="O719" s="46">
        <v>112.5827</v>
      </c>
      <c r="P719" s="49">
        <v>8.1748483858081862</v>
      </c>
      <c r="Q719" s="43">
        <v>8</v>
      </c>
      <c r="R719" s="61">
        <v>4</v>
      </c>
      <c r="S719" s="61" t="s">
        <v>47</v>
      </c>
      <c r="T719" s="6">
        <v>2012</v>
      </c>
      <c r="U719"/>
      <c r="AP719" s="9"/>
      <c r="AQ719" s="9"/>
      <c r="AR719" s="76"/>
      <c r="AS719" s="76"/>
    </row>
    <row r="720" spans="1:45">
      <c r="A720" s="45">
        <v>10</v>
      </c>
      <c r="B720" s="41" t="s">
        <v>33</v>
      </c>
      <c r="C720" s="41" t="s">
        <v>32</v>
      </c>
      <c r="D720" s="66">
        <v>41016</v>
      </c>
      <c r="E720" s="42">
        <v>22</v>
      </c>
      <c r="F720" s="43">
        <v>1524</v>
      </c>
      <c r="G720" s="44">
        <v>9.65</v>
      </c>
      <c r="H720" s="43">
        <v>110.7</v>
      </c>
      <c r="I720" s="43">
        <v>0</v>
      </c>
      <c r="J720" s="44">
        <v>6.77</v>
      </c>
      <c r="K720" s="48">
        <v>42.500000000003091</v>
      </c>
      <c r="L720" s="47">
        <v>3.7332000000000005</v>
      </c>
      <c r="M720" s="47">
        <v>0.5343</v>
      </c>
      <c r="N720" s="48">
        <v>1.0101</v>
      </c>
      <c r="O720" s="46">
        <v>2.3685</v>
      </c>
      <c r="P720" s="49">
        <v>6.3234138124649073</v>
      </c>
      <c r="Q720" s="43">
        <v>15</v>
      </c>
      <c r="R720" s="61">
        <v>4</v>
      </c>
      <c r="S720" s="61" t="s">
        <v>47</v>
      </c>
      <c r="T720" s="6">
        <v>2012</v>
      </c>
      <c r="U720"/>
      <c r="AP720" s="9"/>
      <c r="AQ720" s="9"/>
      <c r="AR720" s="76"/>
      <c r="AS720" s="76"/>
    </row>
    <row r="721" spans="1:45">
      <c r="A721" s="45">
        <v>11</v>
      </c>
      <c r="B721" s="41" t="s">
        <v>34</v>
      </c>
      <c r="C721" s="41" t="s">
        <v>26</v>
      </c>
      <c r="D721" s="66">
        <v>41016</v>
      </c>
      <c r="E721" s="42">
        <v>19.8</v>
      </c>
      <c r="F721" s="43">
        <v>265.5</v>
      </c>
      <c r="G721" s="44">
        <v>8.0299999999999994</v>
      </c>
      <c r="H721" s="43">
        <v>88</v>
      </c>
      <c r="I721" s="43">
        <v>0</v>
      </c>
      <c r="J721" s="44">
        <v>7.04</v>
      </c>
      <c r="K721" s="48">
        <v>3.5999999999998993</v>
      </c>
      <c r="L721" s="47">
        <v>0.30581333333333333</v>
      </c>
      <c r="M721" s="47">
        <v>0.24659999999999999</v>
      </c>
      <c r="N721" s="48">
        <v>1.3923000000000001</v>
      </c>
      <c r="O721" s="46">
        <v>5.3686000000000007</v>
      </c>
      <c r="P721" s="49">
        <v>27.416463909164644</v>
      </c>
      <c r="Q721" s="43">
        <v>120</v>
      </c>
      <c r="R721" s="61">
        <v>4</v>
      </c>
      <c r="S721" s="61" t="s">
        <v>47</v>
      </c>
      <c r="T721" s="6">
        <v>2012</v>
      </c>
      <c r="U721"/>
      <c r="AP721" s="9"/>
      <c r="AQ721" s="9"/>
      <c r="AR721" s="76"/>
      <c r="AS721" s="76"/>
    </row>
    <row r="722" spans="1:45">
      <c r="A722" s="45">
        <v>12</v>
      </c>
      <c r="B722" s="41" t="s">
        <v>35</v>
      </c>
      <c r="C722" s="41" t="s">
        <v>26</v>
      </c>
      <c r="D722" s="66">
        <v>41016</v>
      </c>
      <c r="E722" s="42">
        <v>21.2</v>
      </c>
      <c r="F722" s="43">
        <v>231</v>
      </c>
      <c r="G722" s="44">
        <v>7.72</v>
      </c>
      <c r="H722" s="43">
        <v>87.2</v>
      </c>
      <c r="I722" s="43">
        <v>0</v>
      </c>
      <c r="J722" s="44">
        <v>7.02</v>
      </c>
      <c r="K722" s="48">
        <v>2.7999999999999874</v>
      </c>
      <c r="L722" s="47">
        <v>0.29930666666666667</v>
      </c>
      <c r="M722" s="47">
        <v>0.24659999999999999</v>
      </c>
      <c r="N722" s="48">
        <v>0</v>
      </c>
      <c r="O722" s="46">
        <v>0.94740000000000002</v>
      </c>
      <c r="P722" s="49">
        <v>3.8418491484184916</v>
      </c>
      <c r="Q722" s="43">
        <v>120</v>
      </c>
      <c r="R722" s="61">
        <v>4</v>
      </c>
      <c r="S722" s="61" t="s">
        <v>47</v>
      </c>
      <c r="T722" s="6">
        <v>2012</v>
      </c>
      <c r="U722"/>
      <c r="AP722" s="9"/>
      <c r="AQ722" s="9"/>
      <c r="AR722" s="76"/>
      <c r="AS722" s="76"/>
    </row>
    <row r="723" spans="1:45">
      <c r="A723" s="45">
        <v>13</v>
      </c>
      <c r="B723" s="41" t="s">
        <v>36</v>
      </c>
      <c r="C723" s="41" t="s">
        <v>32</v>
      </c>
      <c r="D723" s="66">
        <v>41016</v>
      </c>
      <c r="E723" s="42">
        <v>28.9</v>
      </c>
      <c r="F723" s="43">
        <v>1283</v>
      </c>
      <c r="G723" s="44">
        <v>8.0500000000000007</v>
      </c>
      <c r="H723" s="43">
        <v>104.7</v>
      </c>
      <c r="I723" s="43">
        <v>0</v>
      </c>
      <c r="J723" s="44">
        <v>6.93</v>
      </c>
      <c r="K723" s="48">
        <v>41.000000000002146</v>
      </c>
      <c r="L723" s="47">
        <v>4.7580000000000009</v>
      </c>
      <c r="M723" s="47">
        <v>0.57539999999999991</v>
      </c>
      <c r="N723" s="48">
        <v>2.6754000000000002</v>
      </c>
      <c r="O723" s="46">
        <v>2.5264000000000002</v>
      </c>
      <c r="P723" s="49">
        <v>9.0403197775460562</v>
      </c>
      <c r="Q723" s="43">
        <v>16</v>
      </c>
      <c r="R723" s="61">
        <v>4</v>
      </c>
      <c r="S723" s="61" t="s">
        <v>47</v>
      </c>
      <c r="T723" s="6">
        <v>2012</v>
      </c>
      <c r="U723"/>
      <c r="AP723" s="9"/>
      <c r="AQ723" s="9"/>
      <c r="AR723" s="76"/>
      <c r="AS723" s="76"/>
    </row>
    <row r="724" spans="1:45">
      <c r="A724" s="45">
        <v>14</v>
      </c>
      <c r="B724" s="41" t="s">
        <v>37</v>
      </c>
      <c r="C724" s="41" t="s">
        <v>32</v>
      </c>
      <c r="D724" s="66">
        <v>41016</v>
      </c>
      <c r="E724" s="42">
        <v>28</v>
      </c>
      <c r="F724" s="43">
        <v>954</v>
      </c>
      <c r="G724" s="44">
        <v>16.84</v>
      </c>
      <c r="H724" s="43">
        <v>200</v>
      </c>
      <c r="I724" s="43">
        <v>33</v>
      </c>
      <c r="J724" s="44">
        <v>7.1</v>
      </c>
      <c r="K724" s="48">
        <v>41.999999999999815</v>
      </c>
      <c r="L724" s="47">
        <v>6.0511999999999997</v>
      </c>
      <c r="M724" s="47">
        <v>2.6715</v>
      </c>
      <c r="N724" s="48">
        <v>1.4196</v>
      </c>
      <c r="O724" s="46">
        <v>3.3159000000000001</v>
      </c>
      <c r="P724" s="49">
        <v>1.772599663110612</v>
      </c>
      <c r="Q724" s="43">
        <v>18</v>
      </c>
      <c r="R724" s="61">
        <v>4</v>
      </c>
      <c r="S724" s="61" t="s">
        <v>47</v>
      </c>
      <c r="T724" s="6">
        <v>2012</v>
      </c>
      <c r="U724"/>
      <c r="AP724" s="9"/>
      <c r="AQ724" s="9"/>
      <c r="AR724" s="76"/>
      <c r="AS724" s="76"/>
    </row>
    <row r="725" spans="1:45">
      <c r="A725" s="45">
        <v>15</v>
      </c>
      <c r="B725" s="41" t="s">
        <v>38</v>
      </c>
      <c r="C725" s="41" t="s">
        <v>21</v>
      </c>
      <c r="D725" s="66">
        <v>41016</v>
      </c>
      <c r="E725" s="42">
        <v>17.8</v>
      </c>
      <c r="F725" s="43">
        <v>759</v>
      </c>
      <c r="G725" s="44">
        <v>6.27</v>
      </c>
      <c r="H725" s="43">
        <v>66.3</v>
      </c>
      <c r="I725" s="43">
        <v>33</v>
      </c>
      <c r="J725" s="44">
        <v>9.64</v>
      </c>
      <c r="K725" s="48">
        <v>0.90000000000012292</v>
      </c>
      <c r="L725" s="47">
        <v>0.55632000000000004</v>
      </c>
      <c r="M725" s="47">
        <v>0.57539999999999991</v>
      </c>
      <c r="N725" s="48">
        <v>0</v>
      </c>
      <c r="O725" s="46">
        <v>0</v>
      </c>
      <c r="P725" s="49">
        <v>0</v>
      </c>
      <c r="Q725" s="43">
        <v>120</v>
      </c>
      <c r="R725" s="61">
        <v>4</v>
      </c>
      <c r="S725" s="61" t="s">
        <v>47</v>
      </c>
      <c r="T725" s="6">
        <v>2012</v>
      </c>
      <c r="U725"/>
      <c r="AP725" s="9"/>
      <c r="AQ725" s="9"/>
      <c r="AR725" s="76"/>
      <c r="AS725" s="76"/>
    </row>
    <row r="726" spans="1:45">
      <c r="A726" s="45">
        <v>16</v>
      </c>
      <c r="B726" s="41" t="s">
        <v>39</v>
      </c>
      <c r="C726" s="41" t="s">
        <v>26</v>
      </c>
      <c r="D726" s="66">
        <v>41016</v>
      </c>
      <c r="E726" s="42">
        <v>21.9</v>
      </c>
      <c r="F726" s="43">
        <v>711</v>
      </c>
      <c r="G726" s="44">
        <v>11.15</v>
      </c>
      <c r="H726" s="43">
        <v>127.8</v>
      </c>
      <c r="I726" s="43">
        <v>0</v>
      </c>
      <c r="J726" s="44">
        <v>7.19</v>
      </c>
      <c r="K726" s="48">
        <v>5.9999999999999734</v>
      </c>
      <c r="L726" s="47">
        <v>1.2827428571428572</v>
      </c>
      <c r="M726" s="47">
        <v>0.57539999999999991</v>
      </c>
      <c r="N726" s="48">
        <v>0.3276</v>
      </c>
      <c r="O726" s="46">
        <v>19.895400000000002</v>
      </c>
      <c r="P726" s="49">
        <v>35.14598540145986</v>
      </c>
      <c r="Q726" s="43">
        <v>103</v>
      </c>
      <c r="R726" s="61">
        <v>4</v>
      </c>
      <c r="S726" s="61" t="s">
        <v>47</v>
      </c>
      <c r="T726" s="6">
        <v>2012</v>
      </c>
      <c r="U726"/>
      <c r="AP726" s="9"/>
      <c r="AQ726" s="9"/>
      <c r="AR726" s="76"/>
      <c r="AS726" s="76"/>
    </row>
    <row r="727" spans="1:45">
      <c r="A727" s="45">
        <v>17</v>
      </c>
      <c r="B727" s="41" t="s">
        <v>40</v>
      </c>
      <c r="C727" s="41" t="s">
        <v>26</v>
      </c>
      <c r="D727" s="66">
        <v>41016</v>
      </c>
      <c r="E727" s="42">
        <v>21.8</v>
      </c>
      <c r="F727" s="43">
        <v>332.2</v>
      </c>
      <c r="G727" s="44">
        <v>11.74</v>
      </c>
      <c r="H727" s="43">
        <v>134</v>
      </c>
      <c r="I727" s="43">
        <v>0</v>
      </c>
      <c r="J727" s="44">
        <v>7.29</v>
      </c>
      <c r="K727" s="48">
        <v>1.5000000000000568</v>
      </c>
      <c r="L727" s="47">
        <v>0.7320000000000001</v>
      </c>
      <c r="M727" s="47">
        <v>0.41099999999999998</v>
      </c>
      <c r="N727" s="48">
        <v>0</v>
      </c>
      <c r="O727" s="46">
        <v>0.02</v>
      </c>
      <c r="P727" s="49">
        <v>4.8661800486618008E-2</v>
      </c>
      <c r="Q727" s="43">
        <v>120</v>
      </c>
      <c r="R727" s="61">
        <v>4</v>
      </c>
      <c r="S727" s="61" t="s">
        <v>47</v>
      </c>
      <c r="T727" s="6">
        <v>2012</v>
      </c>
      <c r="U727"/>
      <c r="AP727" s="9"/>
      <c r="AQ727" s="9"/>
      <c r="AR727" s="76"/>
      <c r="AS727" s="76"/>
    </row>
    <row r="728" spans="1:45">
      <c r="A728" s="45">
        <v>18</v>
      </c>
      <c r="B728" s="41" t="s">
        <v>41</v>
      </c>
      <c r="C728" s="41" t="s">
        <v>21</v>
      </c>
      <c r="D728" s="66">
        <v>41016</v>
      </c>
      <c r="E728" s="42">
        <v>19.7</v>
      </c>
      <c r="F728" s="43">
        <v>1063</v>
      </c>
      <c r="G728" s="44">
        <v>7.9</v>
      </c>
      <c r="H728" s="43">
        <v>86.5</v>
      </c>
      <c r="I728" s="43">
        <v>33</v>
      </c>
      <c r="J728" s="44">
        <v>7.26</v>
      </c>
      <c r="K728" s="48">
        <v>4.6666666666676324</v>
      </c>
      <c r="L728" s="47">
        <v>1.2818133333333335</v>
      </c>
      <c r="M728" s="47">
        <v>1.5206999999999999</v>
      </c>
      <c r="N728" s="48">
        <v>0</v>
      </c>
      <c r="O728" s="46">
        <v>2.8422000000000001</v>
      </c>
      <c r="P728" s="49">
        <v>1.8690076938252123</v>
      </c>
      <c r="Q728" s="43">
        <v>120</v>
      </c>
      <c r="R728" s="61">
        <v>4</v>
      </c>
      <c r="S728" s="61" t="s">
        <v>47</v>
      </c>
      <c r="T728" s="6">
        <v>2012</v>
      </c>
      <c r="U728"/>
      <c r="AP728" s="9"/>
      <c r="AQ728" s="9"/>
      <c r="AR728" s="76"/>
      <c r="AS728" s="76"/>
    </row>
    <row r="729" spans="1:45">
      <c r="A729" s="45">
        <v>19</v>
      </c>
      <c r="B729" s="41" t="s">
        <v>42</v>
      </c>
      <c r="C729" s="41" t="s">
        <v>32</v>
      </c>
      <c r="D729" s="66">
        <v>41016</v>
      </c>
      <c r="E729" s="42">
        <v>27.1</v>
      </c>
      <c r="F729" s="43">
        <v>527</v>
      </c>
      <c r="G729" s="44">
        <v>13.46</v>
      </c>
      <c r="H729" s="43">
        <v>169.3</v>
      </c>
      <c r="I729" s="43">
        <v>33</v>
      </c>
      <c r="J729" s="44">
        <v>6.72</v>
      </c>
      <c r="K729" s="48">
        <v>42.666666666664931</v>
      </c>
      <c r="L729" s="47">
        <v>2.944266666666667</v>
      </c>
      <c r="M729" s="47">
        <v>0.82199999999999995</v>
      </c>
      <c r="N729" s="48">
        <v>-2.7300000000000001E-2</v>
      </c>
      <c r="O729" s="46">
        <v>1.8948</v>
      </c>
      <c r="P729" s="49">
        <v>2.2718978102189782</v>
      </c>
      <c r="Q729" s="43">
        <v>18</v>
      </c>
      <c r="R729" s="61">
        <v>4</v>
      </c>
      <c r="S729" s="61" t="s">
        <v>47</v>
      </c>
      <c r="T729" s="6">
        <v>2012</v>
      </c>
      <c r="U729"/>
      <c r="AP729" s="9"/>
      <c r="AQ729" s="9"/>
      <c r="AR729" s="76"/>
      <c r="AS729" s="76"/>
    </row>
    <row r="730" spans="1:45">
      <c r="A730" s="45">
        <v>20</v>
      </c>
      <c r="B730" s="41" t="s">
        <v>43</v>
      </c>
      <c r="C730" s="41" t="s">
        <v>26</v>
      </c>
      <c r="D730" s="66">
        <v>41016</v>
      </c>
      <c r="E730" s="42">
        <v>20.8</v>
      </c>
      <c r="F730" s="43">
        <v>352.6</v>
      </c>
      <c r="G730" s="44">
        <v>10.8</v>
      </c>
      <c r="H730" s="43">
        <v>121.2</v>
      </c>
      <c r="I730" s="43">
        <v>0</v>
      </c>
      <c r="J730" s="44">
        <v>7.05</v>
      </c>
      <c r="K730" s="48">
        <v>3.9999999999995595</v>
      </c>
      <c r="L730" s="47">
        <v>0.70760000000000012</v>
      </c>
      <c r="M730" s="47">
        <v>0.32879999999999998</v>
      </c>
      <c r="N730" s="48">
        <v>0</v>
      </c>
      <c r="O730" s="46">
        <v>0</v>
      </c>
      <c r="P730" s="49">
        <v>0</v>
      </c>
      <c r="Q730" s="43">
        <v>120</v>
      </c>
      <c r="R730" s="61">
        <v>4</v>
      </c>
      <c r="S730" s="61" t="s">
        <v>47</v>
      </c>
      <c r="T730" s="6">
        <v>2012</v>
      </c>
      <c r="U730"/>
      <c r="AP730" s="9"/>
      <c r="AQ730" s="9"/>
      <c r="AR730" s="76"/>
      <c r="AS730" s="76"/>
    </row>
    <row r="731" spans="1:45">
      <c r="A731" s="45">
        <v>21</v>
      </c>
      <c r="B731" s="41" t="s">
        <v>44</v>
      </c>
      <c r="C731" s="41" t="s">
        <v>21</v>
      </c>
      <c r="D731" s="66">
        <v>41016</v>
      </c>
      <c r="E731" s="42">
        <v>16.399999999999999</v>
      </c>
      <c r="F731" s="43">
        <v>301.2</v>
      </c>
      <c r="G731" s="44">
        <v>6.63</v>
      </c>
      <c r="H731" s="43">
        <v>68.2</v>
      </c>
      <c r="I731" s="43">
        <v>0</v>
      </c>
      <c r="J731" s="44">
        <v>6.48</v>
      </c>
      <c r="K731" s="48">
        <v>2.9230769230769429</v>
      </c>
      <c r="L731" s="47">
        <v>0.84086153846153855</v>
      </c>
      <c r="M731" s="47">
        <v>0.32879999999999998</v>
      </c>
      <c r="N731" s="48">
        <v>0</v>
      </c>
      <c r="O731" s="46">
        <v>0.31580000000000003</v>
      </c>
      <c r="P731" s="49">
        <v>0.960462287104623</v>
      </c>
      <c r="Q731" s="43">
        <v>120</v>
      </c>
      <c r="R731" s="61">
        <v>4</v>
      </c>
      <c r="S731" s="61" t="s">
        <v>47</v>
      </c>
      <c r="T731" s="6">
        <v>2012</v>
      </c>
      <c r="U731"/>
      <c r="AP731" s="9"/>
      <c r="AQ731" s="9"/>
      <c r="AR731" s="76"/>
      <c r="AS731" s="76"/>
    </row>
    <row r="732" spans="1:45">
      <c r="A732" s="45">
        <v>22</v>
      </c>
      <c r="B732" s="41" t="s">
        <v>45</v>
      </c>
      <c r="C732" s="41" t="s">
        <v>21</v>
      </c>
      <c r="D732" s="66">
        <v>41016</v>
      </c>
      <c r="E732" s="42">
        <v>17.3</v>
      </c>
      <c r="F732" s="43">
        <v>615</v>
      </c>
      <c r="G732" s="44">
        <v>8.41</v>
      </c>
      <c r="H732" s="43">
        <v>87.5</v>
      </c>
      <c r="I732" s="43">
        <v>0</v>
      </c>
      <c r="J732" s="44">
        <v>6.93</v>
      </c>
      <c r="K732" s="48">
        <v>3.0000000000001137</v>
      </c>
      <c r="L732" s="47">
        <v>0.89304000000000006</v>
      </c>
      <c r="M732" s="47">
        <v>0.36990000000000001</v>
      </c>
      <c r="N732" s="48">
        <v>1.5288000000000002</v>
      </c>
      <c r="O732" s="46">
        <v>0</v>
      </c>
      <c r="P732" s="49">
        <v>4.1330089213300898</v>
      </c>
      <c r="Q732" s="43">
        <v>120</v>
      </c>
      <c r="R732" s="61">
        <v>4</v>
      </c>
      <c r="S732" s="61" t="s">
        <v>47</v>
      </c>
      <c r="T732" s="6">
        <v>2012</v>
      </c>
      <c r="U732"/>
      <c r="AP732" s="9"/>
      <c r="AQ732" s="9"/>
      <c r="AR732" s="76"/>
      <c r="AS732" s="76"/>
    </row>
    <row r="733" spans="1:45">
      <c r="A733" s="45">
        <v>23</v>
      </c>
      <c r="B733" s="41" t="s">
        <v>42</v>
      </c>
      <c r="C733" s="41" t="s">
        <v>32</v>
      </c>
      <c r="D733" s="66">
        <v>41016</v>
      </c>
      <c r="E733" s="42">
        <v>26.2</v>
      </c>
      <c r="F733" s="43">
        <v>984</v>
      </c>
      <c r="G733" s="44">
        <v>8.89</v>
      </c>
      <c r="H733" s="43">
        <v>110.2</v>
      </c>
      <c r="I733" s="43">
        <v>0</v>
      </c>
      <c r="J733" s="44">
        <v>6.92</v>
      </c>
      <c r="K733" s="48">
        <v>38.399999999999324</v>
      </c>
      <c r="L733" s="47">
        <v>5.2704000000000013</v>
      </c>
      <c r="M733" s="47">
        <v>0.69869999999999999</v>
      </c>
      <c r="N733" s="48">
        <v>0.46410000000000001</v>
      </c>
      <c r="O733" s="46">
        <v>0</v>
      </c>
      <c r="P733" s="49">
        <v>0.66423357664233584</v>
      </c>
      <c r="Q733" s="43">
        <v>16</v>
      </c>
      <c r="R733" s="61">
        <v>4</v>
      </c>
      <c r="S733" s="61" t="s">
        <v>47</v>
      </c>
      <c r="T733" s="6">
        <v>2012</v>
      </c>
      <c r="U733"/>
      <c r="AP733" s="9"/>
      <c r="AQ733" s="9"/>
      <c r="AR733" s="76"/>
      <c r="AS733" s="76"/>
    </row>
    <row r="734" spans="1:45">
      <c r="A734" s="45">
        <v>24</v>
      </c>
      <c r="B734" s="4" t="s">
        <v>49</v>
      </c>
      <c r="C734" s="41" t="s">
        <v>21</v>
      </c>
      <c r="D734" s="66">
        <v>41016</v>
      </c>
      <c r="E734" s="42">
        <v>24.3</v>
      </c>
      <c r="F734" s="43">
        <v>1606</v>
      </c>
      <c r="G734" s="44">
        <v>7.07</v>
      </c>
      <c r="H734" s="43">
        <v>84.7</v>
      </c>
      <c r="I734" s="43">
        <v>33</v>
      </c>
      <c r="J734" s="44">
        <v>7.66</v>
      </c>
      <c r="K734" s="48">
        <v>2.4999999999995026</v>
      </c>
      <c r="L734" s="47">
        <v>0.30256</v>
      </c>
      <c r="M734" s="47">
        <v>4.6853999999999996</v>
      </c>
      <c r="N734" s="48">
        <v>3.5490000000000004</v>
      </c>
      <c r="O734" s="46">
        <v>0</v>
      </c>
      <c r="P734" s="49">
        <v>0.75745934178511987</v>
      </c>
      <c r="Q734" s="43">
        <v>120</v>
      </c>
      <c r="R734" s="61">
        <v>4</v>
      </c>
      <c r="S734" s="61" t="s">
        <v>47</v>
      </c>
      <c r="T734" s="6">
        <v>2012</v>
      </c>
      <c r="U734"/>
      <c r="AP734" s="9"/>
      <c r="AQ734" s="9"/>
      <c r="AR734" s="76"/>
      <c r="AS734" s="76"/>
    </row>
    <row r="735" spans="1:45">
      <c r="A735" s="26">
        <v>1</v>
      </c>
      <c r="B735" s="27" t="s">
        <v>20</v>
      </c>
      <c r="C735" s="27" t="s">
        <v>21</v>
      </c>
      <c r="D735" s="65">
        <v>41114</v>
      </c>
      <c r="E735" s="21">
        <v>23</v>
      </c>
      <c r="F735" s="22">
        <v>400.7</v>
      </c>
      <c r="G735" s="23">
        <v>4.7699999999999996</v>
      </c>
      <c r="H735" s="22">
        <v>55.7</v>
      </c>
      <c r="I735" s="22">
        <v>33</v>
      </c>
      <c r="J735" s="23">
        <v>7.08</v>
      </c>
      <c r="K735" s="31">
        <v>3.3999999999991815</v>
      </c>
      <c r="L735" s="33">
        <v>0.60877999999999999</v>
      </c>
      <c r="M735" s="33">
        <v>0.5988</v>
      </c>
      <c r="N735" s="31">
        <v>14.0107</v>
      </c>
      <c r="O735" s="46">
        <v>3.5502000000000002</v>
      </c>
      <c r="P735" s="32">
        <f t="shared" ref="P735:P785" si="19">(N735+O735)/M735</f>
        <v>29.326820307281231</v>
      </c>
      <c r="Q735" s="22">
        <v>97</v>
      </c>
      <c r="R735" s="6">
        <v>7</v>
      </c>
      <c r="S735" s="6" t="s">
        <v>48</v>
      </c>
      <c r="T735" s="6">
        <v>2012</v>
      </c>
      <c r="U735"/>
      <c r="AP735" s="9"/>
      <c r="AQ735" s="9"/>
      <c r="AR735" s="76"/>
      <c r="AS735" s="76"/>
    </row>
    <row r="736" spans="1:45">
      <c r="A736" s="26">
        <v>2</v>
      </c>
      <c r="B736" s="27" t="s">
        <v>23</v>
      </c>
      <c r="C736" s="27" t="s">
        <v>21</v>
      </c>
      <c r="D736" s="65">
        <v>41114</v>
      </c>
      <c r="E736" s="21">
        <v>22.9</v>
      </c>
      <c r="F736" s="22">
        <v>335.7</v>
      </c>
      <c r="G736" s="23">
        <v>5.55</v>
      </c>
      <c r="H736" s="22">
        <v>64.599999999999994</v>
      </c>
      <c r="I736" s="22">
        <v>33</v>
      </c>
      <c r="J736" s="23">
        <v>7.15</v>
      </c>
      <c r="K736" s="31">
        <v>9.6000000000007191</v>
      </c>
      <c r="L736" s="33">
        <v>0.74849999999999994</v>
      </c>
      <c r="M736" s="33">
        <v>0.5988</v>
      </c>
      <c r="N736" s="31">
        <v>3.6707000000000001</v>
      </c>
      <c r="O736" s="46">
        <v>1.1058000000000001</v>
      </c>
      <c r="P736" s="32">
        <f t="shared" si="19"/>
        <v>7.9767869071476296</v>
      </c>
      <c r="Q736" s="22">
        <v>62</v>
      </c>
      <c r="R736" s="6">
        <v>7</v>
      </c>
      <c r="S736" s="6" t="s">
        <v>48</v>
      </c>
      <c r="T736" s="6">
        <v>2012</v>
      </c>
      <c r="U736"/>
      <c r="AP736" s="9"/>
      <c r="AQ736" s="9"/>
      <c r="AR736" s="76"/>
      <c r="AS736" s="76"/>
    </row>
    <row r="737" spans="1:45">
      <c r="A737" s="26">
        <v>3</v>
      </c>
      <c r="B737" s="27" t="s">
        <v>24</v>
      </c>
      <c r="C737" s="27" t="s">
        <v>21</v>
      </c>
      <c r="D737" s="65">
        <v>41114</v>
      </c>
      <c r="E737" s="21">
        <v>24.2</v>
      </c>
      <c r="F737" s="22">
        <v>139.4</v>
      </c>
      <c r="G737" s="23">
        <v>4.9400000000000004</v>
      </c>
      <c r="H737" s="22">
        <v>59</v>
      </c>
      <c r="I737" s="22">
        <v>0</v>
      </c>
      <c r="J737" s="23">
        <v>6.92</v>
      </c>
      <c r="K737" s="31">
        <v>71.999999999997996</v>
      </c>
      <c r="L737" s="33">
        <v>2.1955999999999998</v>
      </c>
      <c r="M737" s="33">
        <v>5.8383000000000003</v>
      </c>
      <c r="N737" s="31">
        <v>11.5808</v>
      </c>
      <c r="O737" s="46">
        <v>4.3650000000000002</v>
      </c>
      <c r="P737" s="32">
        <f t="shared" si="19"/>
        <v>2.7312402582943665</v>
      </c>
      <c r="Q737" s="22">
        <v>8</v>
      </c>
      <c r="R737" s="6">
        <v>7</v>
      </c>
      <c r="S737" s="6" t="s">
        <v>48</v>
      </c>
      <c r="T737" s="6">
        <v>2012</v>
      </c>
      <c r="U737"/>
      <c r="AP737" s="9"/>
      <c r="AQ737" s="9"/>
      <c r="AR737" s="76"/>
      <c r="AS737" s="76"/>
    </row>
    <row r="738" spans="1:45">
      <c r="A738" s="26">
        <v>4</v>
      </c>
      <c r="B738" s="27" t="s">
        <v>25</v>
      </c>
      <c r="C738" s="27" t="s">
        <v>26</v>
      </c>
      <c r="D738" s="65">
        <v>41114</v>
      </c>
      <c r="E738" s="21">
        <v>27.1</v>
      </c>
      <c r="F738" s="22">
        <v>182.7</v>
      </c>
      <c r="G738" s="23">
        <v>5.0199999999999996</v>
      </c>
      <c r="H738" s="22">
        <v>63.2</v>
      </c>
      <c r="I738" s="22">
        <v>0</v>
      </c>
      <c r="J738" s="23">
        <v>7.2</v>
      </c>
      <c r="K738" s="31">
        <v>7.5000000000002842</v>
      </c>
      <c r="L738" s="33">
        <v>1.1976</v>
      </c>
      <c r="M738" s="33">
        <v>0.54889999999999994</v>
      </c>
      <c r="N738" s="31">
        <v>1.2408000000000001</v>
      </c>
      <c r="O738" s="46">
        <v>3.9576000000000002</v>
      </c>
      <c r="P738" s="32">
        <f t="shared" si="19"/>
        <v>9.4705775186737124</v>
      </c>
      <c r="Q738" s="22">
        <v>85</v>
      </c>
      <c r="R738" s="6">
        <v>7</v>
      </c>
      <c r="S738" s="6" t="s">
        <v>48</v>
      </c>
      <c r="T738" s="6">
        <v>2012</v>
      </c>
      <c r="U738"/>
      <c r="AP738" s="9"/>
      <c r="AQ738" s="9"/>
      <c r="AR738" s="76"/>
      <c r="AS738" s="76"/>
    </row>
    <row r="739" spans="1:45">
      <c r="A739" s="26">
        <v>5</v>
      </c>
      <c r="B739" s="27" t="s">
        <v>27</v>
      </c>
      <c r="C739" s="27" t="s">
        <v>26</v>
      </c>
      <c r="D739" s="65">
        <v>41114</v>
      </c>
      <c r="E739" s="21">
        <v>26.8</v>
      </c>
      <c r="F739" s="22">
        <v>42.7</v>
      </c>
      <c r="G739" s="23">
        <v>1.61</v>
      </c>
      <c r="H739" s="22">
        <v>20.100000000000001</v>
      </c>
      <c r="I739" s="22">
        <v>33</v>
      </c>
      <c r="J739" s="23">
        <v>6.16</v>
      </c>
      <c r="K739" s="31">
        <v>11.599999999999611</v>
      </c>
      <c r="L739" s="33">
        <v>1.95608</v>
      </c>
      <c r="M739" s="33">
        <v>2.8443000000000001</v>
      </c>
      <c r="N739" s="31">
        <v>1.3959000000000001</v>
      </c>
      <c r="O739" s="46">
        <v>4.7724000000000002</v>
      </c>
      <c r="P739" s="32">
        <f t="shared" si="19"/>
        <v>2.1686530956650145</v>
      </c>
      <c r="Q739" s="22">
        <v>55</v>
      </c>
      <c r="R739" s="6">
        <v>7</v>
      </c>
      <c r="S739" s="6" t="s">
        <v>48</v>
      </c>
      <c r="T739" s="6">
        <v>2012</v>
      </c>
      <c r="U739"/>
      <c r="AP739" s="9"/>
      <c r="AQ739" s="9"/>
      <c r="AR739" s="76"/>
      <c r="AS739" s="76"/>
    </row>
    <row r="740" spans="1:45">
      <c r="A740" s="26">
        <v>6</v>
      </c>
      <c r="B740" s="27" t="s">
        <v>28</v>
      </c>
      <c r="C740" s="27" t="s">
        <v>21</v>
      </c>
      <c r="D740" s="65">
        <v>41114</v>
      </c>
      <c r="E740" s="21">
        <v>23.2</v>
      </c>
      <c r="F740" s="22">
        <v>475.7</v>
      </c>
      <c r="G740" s="23">
        <v>5.91</v>
      </c>
      <c r="H740" s="22">
        <v>68.7</v>
      </c>
      <c r="I740" s="22">
        <v>33</v>
      </c>
      <c r="J740" s="23">
        <v>7.19</v>
      </c>
      <c r="K740" s="31">
        <v>4.9999999999990052</v>
      </c>
      <c r="L740" s="33">
        <v>0.91816000000000009</v>
      </c>
      <c r="M740" s="33">
        <v>0.94809999999999994</v>
      </c>
      <c r="N740" s="31">
        <v>16.337199999999999</v>
      </c>
      <c r="O740" s="46">
        <v>0.873</v>
      </c>
      <c r="P740" s="32">
        <f t="shared" si="19"/>
        <v>18.15230460921844</v>
      </c>
      <c r="Q740" s="22">
        <v>120</v>
      </c>
      <c r="R740" s="6">
        <v>7</v>
      </c>
      <c r="S740" s="6" t="s">
        <v>48</v>
      </c>
      <c r="T740" s="6">
        <v>2012</v>
      </c>
      <c r="U740"/>
      <c r="AP740" s="9"/>
      <c r="AQ740" s="9"/>
      <c r="AR740" s="76"/>
      <c r="AS740" s="76"/>
    </row>
    <row r="741" spans="1:45">
      <c r="A741" s="26">
        <v>7</v>
      </c>
      <c r="B741" s="27" t="s">
        <v>29</v>
      </c>
      <c r="C741" s="27" t="s">
        <v>21</v>
      </c>
      <c r="D741" s="65">
        <v>41114</v>
      </c>
      <c r="E741" s="21">
        <v>25.3</v>
      </c>
      <c r="F741" s="22">
        <v>922</v>
      </c>
      <c r="G741" s="23">
        <v>3.24</v>
      </c>
      <c r="H741" s="22">
        <v>38.9</v>
      </c>
      <c r="I741" s="22">
        <v>0</v>
      </c>
      <c r="J741" s="23">
        <v>7.1</v>
      </c>
      <c r="K741" s="31">
        <v>6.0000000000002274</v>
      </c>
      <c r="L741" s="33">
        <v>0.67864000000000002</v>
      </c>
      <c r="M741" s="33">
        <v>0.64870000000000005</v>
      </c>
      <c r="N741" s="31">
        <v>35.104300000000002</v>
      </c>
      <c r="O741" s="46">
        <v>14.55</v>
      </c>
      <c r="P741" s="32">
        <f t="shared" si="19"/>
        <v>76.54431940804686</v>
      </c>
      <c r="Q741" s="22">
        <v>48</v>
      </c>
      <c r="R741" s="6">
        <v>7</v>
      </c>
      <c r="S741" s="6" t="s">
        <v>48</v>
      </c>
      <c r="T741" s="6">
        <v>2012</v>
      </c>
      <c r="U741"/>
      <c r="AP741" s="9"/>
      <c r="AQ741" s="9"/>
      <c r="AR741" s="76"/>
      <c r="AS741" s="76"/>
    </row>
    <row r="742" spans="1:45">
      <c r="A742" s="26">
        <v>8</v>
      </c>
      <c r="B742" s="27" t="s">
        <v>30</v>
      </c>
      <c r="C742" s="27" t="s">
        <v>26</v>
      </c>
      <c r="D742" s="65">
        <v>41114</v>
      </c>
      <c r="E742" s="21">
        <v>31.2</v>
      </c>
      <c r="F742" s="22">
        <v>234.3</v>
      </c>
      <c r="G742" s="23">
        <v>8.6999999999999993</v>
      </c>
      <c r="H742" s="22">
        <v>117.2</v>
      </c>
      <c r="I742" s="22">
        <v>0</v>
      </c>
      <c r="J742" s="23">
        <v>7.68</v>
      </c>
      <c r="K742" s="31">
        <v>15.600000000000946</v>
      </c>
      <c r="L742" s="33">
        <v>1.7365199999999998</v>
      </c>
      <c r="M742" s="33">
        <v>0.6986</v>
      </c>
      <c r="N742" s="31">
        <v>11.839300000000001</v>
      </c>
      <c r="O742" s="46">
        <v>3.8412000000000002</v>
      </c>
      <c r="P742" s="32">
        <f t="shared" si="19"/>
        <v>22.445605496707703</v>
      </c>
      <c r="Q742" s="22">
        <v>61</v>
      </c>
      <c r="R742" s="6">
        <v>7</v>
      </c>
      <c r="S742" s="6" t="s">
        <v>48</v>
      </c>
      <c r="T742" s="6">
        <v>2012</v>
      </c>
      <c r="U742"/>
      <c r="AP742" s="9"/>
      <c r="AQ742" s="9"/>
      <c r="AR742" s="76"/>
      <c r="AS742" s="76"/>
    </row>
    <row r="743" spans="1:45">
      <c r="A743" s="26">
        <v>9</v>
      </c>
      <c r="B743" s="27" t="s">
        <v>31</v>
      </c>
      <c r="C743" s="27" t="s">
        <v>32</v>
      </c>
      <c r="D743" s="65">
        <v>41114</v>
      </c>
      <c r="E743" s="21">
        <v>33.6</v>
      </c>
      <c r="F743" s="22">
        <v>2973</v>
      </c>
      <c r="G743" s="23">
        <v>14.6</v>
      </c>
      <c r="H743" s="22">
        <v>200</v>
      </c>
      <c r="I743" s="22">
        <v>0</v>
      </c>
      <c r="J743" s="23">
        <v>7.07</v>
      </c>
      <c r="K743" s="32">
        <v>66.923076923078099</v>
      </c>
      <c r="L743" s="33">
        <v>10.248692307692307</v>
      </c>
      <c r="M743" s="33">
        <v>6.1875999999999998</v>
      </c>
      <c r="N743" s="31">
        <v>16.802500000000002</v>
      </c>
      <c r="O743" s="46">
        <v>8.0898000000000003</v>
      </c>
      <c r="P743" s="32">
        <f t="shared" si="19"/>
        <v>4.0229329626995929</v>
      </c>
      <c r="Q743" s="22">
        <v>15</v>
      </c>
      <c r="R743" s="6">
        <v>7</v>
      </c>
      <c r="S743" s="6" t="s">
        <v>48</v>
      </c>
      <c r="T743" s="6">
        <v>2012</v>
      </c>
      <c r="U743"/>
      <c r="AP743" s="9"/>
      <c r="AQ743" s="9"/>
      <c r="AR743" s="76"/>
      <c r="AS743" s="76"/>
    </row>
    <row r="744" spans="1:45">
      <c r="A744" s="26">
        <v>10</v>
      </c>
      <c r="B744" s="27" t="s">
        <v>33</v>
      </c>
      <c r="C744" s="27" t="s">
        <v>32</v>
      </c>
      <c r="D744" s="65">
        <v>41114</v>
      </c>
      <c r="E744" s="21">
        <v>29.6</v>
      </c>
      <c r="F744" s="22">
        <v>6600</v>
      </c>
      <c r="G744" s="23">
        <v>6.09</v>
      </c>
      <c r="H744" s="22">
        <v>80.2</v>
      </c>
      <c r="I744" s="22">
        <v>0</v>
      </c>
      <c r="J744" s="23">
        <v>7.11</v>
      </c>
      <c r="K744" s="31">
        <v>57.142857142855924</v>
      </c>
      <c r="L744" s="33">
        <v>2.9654857142857143</v>
      </c>
      <c r="M744" s="33">
        <v>1.1976</v>
      </c>
      <c r="N744" s="31">
        <v>0.7238</v>
      </c>
      <c r="O744" s="46">
        <v>1.1058000000000001</v>
      </c>
      <c r="P744" s="32">
        <f t="shared" si="19"/>
        <v>1.5277221108884436</v>
      </c>
      <c r="Q744" s="22">
        <v>17</v>
      </c>
      <c r="R744" s="6">
        <v>7</v>
      </c>
      <c r="S744" s="6" t="s">
        <v>48</v>
      </c>
      <c r="T744" s="6">
        <v>2012</v>
      </c>
      <c r="U744"/>
      <c r="AP744" s="9"/>
      <c r="AQ744" s="9"/>
      <c r="AR744" s="76"/>
      <c r="AS744" s="76"/>
    </row>
    <row r="745" spans="1:45">
      <c r="A745" s="26">
        <v>11</v>
      </c>
      <c r="B745" s="27" t="s">
        <v>34</v>
      </c>
      <c r="C745" s="27" t="s">
        <v>26</v>
      </c>
      <c r="D745" s="65">
        <v>41114</v>
      </c>
      <c r="E745" s="21">
        <v>30.6</v>
      </c>
      <c r="F745" s="22">
        <v>227</v>
      </c>
      <c r="G745" s="23">
        <v>6.48</v>
      </c>
      <c r="H745" s="22">
        <v>86.6</v>
      </c>
      <c r="I745" s="22">
        <v>0</v>
      </c>
      <c r="J745" s="23">
        <v>7.45</v>
      </c>
      <c r="K745" s="31">
        <v>8.0000000000008953</v>
      </c>
      <c r="L745" s="33">
        <v>0.40917999999999999</v>
      </c>
      <c r="M745" s="33">
        <v>0.499</v>
      </c>
      <c r="N745" s="31">
        <v>0.67210000000000003</v>
      </c>
      <c r="O745" s="46">
        <v>2.4443999999999999</v>
      </c>
      <c r="P745" s="32">
        <f t="shared" si="19"/>
        <v>6.2454909819639273</v>
      </c>
      <c r="Q745" s="22">
        <v>120</v>
      </c>
      <c r="R745" s="6">
        <v>7</v>
      </c>
      <c r="S745" s="6" t="s">
        <v>48</v>
      </c>
      <c r="T745" s="6">
        <v>2012</v>
      </c>
      <c r="U745"/>
      <c r="AP745" s="9"/>
      <c r="AQ745" s="9"/>
      <c r="AR745" s="76"/>
      <c r="AS745" s="76"/>
    </row>
    <row r="746" spans="1:45">
      <c r="A746" s="26">
        <v>12</v>
      </c>
      <c r="B746" s="27" t="s">
        <v>35</v>
      </c>
      <c r="C746" s="27" t="s">
        <v>26</v>
      </c>
      <c r="D746" s="65">
        <v>41114</v>
      </c>
      <c r="E746" s="21">
        <v>33.1</v>
      </c>
      <c r="F746" s="22">
        <v>185.8</v>
      </c>
      <c r="G746" s="23">
        <v>7.91</v>
      </c>
      <c r="H746" s="22">
        <v>110.2</v>
      </c>
      <c r="I746" s="22">
        <v>0</v>
      </c>
      <c r="J746" s="23">
        <v>7.98</v>
      </c>
      <c r="K746" s="31">
        <v>7.8000000000004732</v>
      </c>
      <c r="L746" s="33">
        <v>0.41915999999999998</v>
      </c>
      <c r="M746" s="33">
        <v>0.499</v>
      </c>
      <c r="N746" s="31">
        <v>1.0857000000000001</v>
      </c>
      <c r="O746" s="46">
        <v>2.6772</v>
      </c>
      <c r="P746" s="32">
        <f t="shared" si="19"/>
        <v>7.5408817635270546</v>
      </c>
      <c r="Q746" s="22">
        <v>120</v>
      </c>
      <c r="R746" s="6">
        <v>7</v>
      </c>
      <c r="S746" s="6" t="s">
        <v>48</v>
      </c>
      <c r="T746" s="6">
        <v>2012</v>
      </c>
      <c r="U746"/>
      <c r="AP746" s="9"/>
      <c r="AQ746" s="9"/>
      <c r="AR746" s="76"/>
      <c r="AS746" s="76"/>
    </row>
    <row r="747" spans="1:45">
      <c r="A747" s="26">
        <v>13</v>
      </c>
      <c r="B747" s="27" t="s">
        <v>36</v>
      </c>
      <c r="C747" s="27" t="s">
        <v>32</v>
      </c>
      <c r="D747" s="65">
        <v>41114</v>
      </c>
      <c r="E747" s="21">
        <v>32.5</v>
      </c>
      <c r="F747" s="22">
        <v>1570</v>
      </c>
      <c r="G747" s="23">
        <v>11.36</v>
      </c>
      <c r="H747" s="22">
        <v>156.69999999999999</v>
      </c>
      <c r="I747" s="22">
        <v>0</v>
      </c>
      <c r="J747" s="23">
        <v>7.5</v>
      </c>
      <c r="K747" s="31">
        <v>102.99999999999976</v>
      </c>
      <c r="L747" s="33">
        <v>6.9361000000000006</v>
      </c>
      <c r="M747" s="33">
        <v>2.5449000000000002</v>
      </c>
      <c r="N747" s="31">
        <v>3.5156000000000001</v>
      </c>
      <c r="O747" s="46">
        <v>0.34920000000000001</v>
      </c>
      <c r="P747" s="32">
        <f t="shared" si="19"/>
        <v>1.5186451334040629</v>
      </c>
      <c r="Q747" s="22">
        <v>13</v>
      </c>
      <c r="R747" s="6">
        <v>7</v>
      </c>
      <c r="S747" s="6" t="s">
        <v>48</v>
      </c>
      <c r="T747" s="6">
        <v>2012</v>
      </c>
      <c r="U747"/>
      <c r="AP747" s="9"/>
      <c r="AQ747" s="9"/>
      <c r="AR747" s="76"/>
      <c r="AS747" s="76"/>
    </row>
    <row r="748" spans="1:45">
      <c r="A748" s="26">
        <v>14</v>
      </c>
      <c r="B748" s="27" t="s">
        <v>37</v>
      </c>
      <c r="C748" s="27" t="s">
        <v>32</v>
      </c>
      <c r="D748" s="65">
        <v>41114</v>
      </c>
      <c r="E748" s="21">
        <v>30.2</v>
      </c>
      <c r="F748" s="22">
        <v>649</v>
      </c>
      <c r="G748" s="23">
        <v>9.9700000000000006</v>
      </c>
      <c r="H748" s="22">
        <v>131.4</v>
      </c>
      <c r="I748" s="22">
        <v>0</v>
      </c>
      <c r="J748" s="23">
        <v>7.32</v>
      </c>
      <c r="K748" s="31">
        <v>29.600000000002069</v>
      </c>
      <c r="L748" s="33">
        <v>4.3712400000000002</v>
      </c>
      <c r="M748" s="33">
        <v>4.4410999999999996</v>
      </c>
      <c r="N748" s="31">
        <v>22.799700000000001</v>
      </c>
      <c r="O748" s="46">
        <v>0.75660000000000005</v>
      </c>
      <c r="P748" s="32">
        <f t="shared" si="19"/>
        <v>5.3041588795568675</v>
      </c>
      <c r="Q748" s="22">
        <v>34</v>
      </c>
      <c r="R748" s="6">
        <v>7</v>
      </c>
      <c r="S748" s="6" t="s">
        <v>48</v>
      </c>
      <c r="T748" s="6">
        <v>2012</v>
      </c>
      <c r="U748"/>
      <c r="AP748" s="9"/>
      <c r="AQ748" s="9"/>
      <c r="AR748" s="76"/>
      <c r="AS748" s="76"/>
    </row>
    <row r="749" spans="1:45">
      <c r="A749" s="26">
        <v>15</v>
      </c>
      <c r="B749" s="27" t="s">
        <v>38</v>
      </c>
      <c r="C749" s="27" t="s">
        <v>21</v>
      </c>
      <c r="D749" s="65">
        <v>41114</v>
      </c>
      <c r="E749" s="21">
        <v>22.7</v>
      </c>
      <c r="F749" s="22">
        <v>701</v>
      </c>
      <c r="G749" s="23">
        <v>6.37</v>
      </c>
      <c r="H749" s="22">
        <v>73.900000000000006</v>
      </c>
      <c r="I749" s="22">
        <v>0</v>
      </c>
      <c r="J749" s="23">
        <v>7.35</v>
      </c>
      <c r="K749" s="31">
        <v>9.2000000000007631</v>
      </c>
      <c r="L749" s="33">
        <v>0.499</v>
      </c>
      <c r="M749" s="33">
        <v>0.8982</v>
      </c>
      <c r="N749" s="31">
        <v>21.3004</v>
      </c>
      <c r="O749" s="46">
        <v>0.64019999999999999</v>
      </c>
      <c r="P749" s="32">
        <f t="shared" si="19"/>
        <v>24.427299042529505</v>
      </c>
      <c r="Q749" s="22">
        <v>120</v>
      </c>
      <c r="R749" s="6">
        <v>7</v>
      </c>
      <c r="S749" s="6" t="s">
        <v>48</v>
      </c>
      <c r="T749" s="6">
        <v>2012</v>
      </c>
      <c r="U749"/>
      <c r="AP749" s="9"/>
      <c r="AQ749" s="9"/>
      <c r="AR749" s="76"/>
      <c r="AS749" s="76"/>
    </row>
    <row r="750" spans="1:45">
      <c r="A750" s="26">
        <v>16</v>
      </c>
      <c r="B750" s="27" t="s">
        <v>39</v>
      </c>
      <c r="C750" s="27" t="s">
        <v>26</v>
      </c>
      <c r="D750" s="65">
        <v>41114</v>
      </c>
      <c r="E750" s="21">
        <v>26.8</v>
      </c>
      <c r="F750" s="22">
        <v>379.8</v>
      </c>
      <c r="G750" s="23">
        <v>4.99</v>
      </c>
      <c r="H750" s="22">
        <v>62.5</v>
      </c>
      <c r="I750" s="22">
        <v>0</v>
      </c>
      <c r="J750" s="23">
        <v>7.09</v>
      </c>
      <c r="K750" s="31">
        <v>29.142857142857739</v>
      </c>
      <c r="L750" s="33">
        <v>3.5785428571428568</v>
      </c>
      <c r="M750" s="33">
        <v>6.8362999999999996</v>
      </c>
      <c r="N750" s="31">
        <v>14.3726</v>
      </c>
      <c r="O750" s="46">
        <v>10.3596</v>
      </c>
      <c r="P750" s="32">
        <f t="shared" si="19"/>
        <v>3.617775697380162</v>
      </c>
      <c r="Q750" s="22">
        <v>52</v>
      </c>
      <c r="R750" s="6">
        <v>7</v>
      </c>
      <c r="S750" s="6" t="s">
        <v>48</v>
      </c>
      <c r="T750" s="6">
        <v>2012</v>
      </c>
      <c r="U750"/>
      <c r="AP750" s="9"/>
      <c r="AQ750" s="9"/>
      <c r="AR750" s="76"/>
      <c r="AS750" s="76"/>
    </row>
    <row r="751" spans="1:45">
      <c r="A751" s="26">
        <v>17</v>
      </c>
      <c r="B751" s="27" t="s">
        <v>40</v>
      </c>
      <c r="C751" s="27" t="s">
        <v>26</v>
      </c>
      <c r="D751" s="65">
        <v>41114</v>
      </c>
      <c r="E751" s="21">
        <v>33.299999999999997</v>
      </c>
      <c r="F751" s="22">
        <v>174.3</v>
      </c>
      <c r="G751" s="23">
        <v>9.6300000000000008</v>
      </c>
      <c r="H751" s="22">
        <v>134.4</v>
      </c>
      <c r="I751" s="22">
        <v>0</v>
      </c>
      <c r="J751" s="23">
        <v>7.9</v>
      </c>
      <c r="K751" s="31">
        <v>25.142857142859448</v>
      </c>
      <c r="L751" s="33">
        <v>1.2546285714285714</v>
      </c>
      <c r="M751" s="33">
        <v>0.5988</v>
      </c>
      <c r="N751" s="31">
        <v>2.4298999999999999</v>
      </c>
      <c r="O751" s="46">
        <v>3.3755999999999999</v>
      </c>
      <c r="P751" s="32">
        <f t="shared" si="19"/>
        <v>9.6952237808951249</v>
      </c>
      <c r="Q751" s="22">
        <v>43</v>
      </c>
      <c r="R751" s="6">
        <v>7</v>
      </c>
      <c r="S751" s="6" t="s">
        <v>48</v>
      </c>
      <c r="T751" s="6">
        <v>2012</v>
      </c>
      <c r="U751"/>
      <c r="AP751" s="9"/>
      <c r="AQ751" s="9"/>
      <c r="AR751" s="76"/>
      <c r="AS751" s="76"/>
    </row>
    <row r="752" spans="1:45">
      <c r="A752" s="26">
        <v>18</v>
      </c>
      <c r="B752" s="27" t="s">
        <v>41</v>
      </c>
      <c r="C752" s="27" t="s">
        <v>21</v>
      </c>
      <c r="D752" s="65">
        <v>41114</v>
      </c>
      <c r="E752" s="21">
        <v>25.6</v>
      </c>
      <c r="F752" s="22">
        <v>555</v>
      </c>
      <c r="G752" s="23">
        <v>5.38</v>
      </c>
      <c r="H752" s="22">
        <v>65.7</v>
      </c>
      <c r="I752" s="22">
        <v>0</v>
      </c>
      <c r="J752" s="23">
        <v>7.32</v>
      </c>
      <c r="K752" s="31">
        <v>14.200000000000657</v>
      </c>
      <c r="L752" s="33">
        <v>1.6766399999999999</v>
      </c>
      <c r="M752" s="33">
        <v>5.2394999999999996</v>
      </c>
      <c r="N752" s="31">
        <v>15.354900000000001</v>
      </c>
      <c r="O752" s="46">
        <v>8.031600000000001</v>
      </c>
      <c r="P752" s="32">
        <f t="shared" si="19"/>
        <v>4.4634984254222738</v>
      </c>
      <c r="Q752" s="22">
        <v>87</v>
      </c>
      <c r="R752" s="6">
        <v>7</v>
      </c>
      <c r="S752" s="6" t="s">
        <v>48</v>
      </c>
      <c r="T752" s="6">
        <v>2012</v>
      </c>
      <c r="U752"/>
      <c r="AP752" s="9"/>
      <c r="AQ752" s="9"/>
      <c r="AR752" s="76"/>
      <c r="AS752" s="76"/>
    </row>
    <row r="753" spans="1:45">
      <c r="A753" s="26">
        <v>19</v>
      </c>
      <c r="B753" s="27" t="s">
        <v>42</v>
      </c>
      <c r="C753" s="27" t="s">
        <v>32</v>
      </c>
      <c r="D753" s="65">
        <v>41114</v>
      </c>
      <c r="E753" s="21">
        <v>27.8</v>
      </c>
      <c r="F753" s="22">
        <v>281.60000000000002</v>
      </c>
      <c r="G753" s="23">
        <v>7.31</v>
      </c>
      <c r="H753" s="22">
        <v>93.3</v>
      </c>
      <c r="I753" s="22">
        <v>0</v>
      </c>
      <c r="J753" s="23">
        <v>7.11</v>
      </c>
      <c r="K753" s="31">
        <v>9.7142857142859143</v>
      </c>
      <c r="L753" s="33">
        <v>2.4094571428571427</v>
      </c>
      <c r="M753" s="33">
        <v>1.996</v>
      </c>
      <c r="N753" s="31">
        <v>2.5333000000000001</v>
      </c>
      <c r="O753" s="46">
        <v>4.9470000000000001</v>
      </c>
      <c r="P753" s="32">
        <f t="shared" si="19"/>
        <v>3.7476452905811621</v>
      </c>
      <c r="Q753" s="22">
        <v>49</v>
      </c>
      <c r="R753" s="6">
        <v>7</v>
      </c>
      <c r="S753" s="6" t="s">
        <v>48</v>
      </c>
      <c r="T753" s="6">
        <v>2012</v>
      </c>
      <c r="U753"/>
      <c r="AP753" s="9"/>
      <c r="AQ753" s="9"/>
      <c r="AR753" s="76"/>
      <c r="AS753" s="76"/>
    </row>
    <row r="754" spans="1:45">
      <c r="A754" s="26">
        <v>20</v>
      </c>
      <c r="B754" s="27" t="s">
        <v>43</v>
      </c>
      <c r="C754" s="27" t="s">
        <v>26</v>
      </c>
      <c r="D754" s="65">
        <v>41114</v>
      </c>
      <c r="E754" s="21">
        <v>27.5</v>
      </c>
      <c r="F754" s="22">
        <v>144.1</v>
      </c>
      <c r="G754" s="23">
        <v>6.95</v>
      </c>
      <c r="H754" s="22">
        <v>88</v>
      </c>
      <c r="I754" s="22">
        <v>0</v>
      </c>
      <c r="J754" s="23">
        <v>6.96</v>
      </c>
      <c r="K754" s="31">
        <v>17.333333333334387</v>
      </c>
      <c r="L754" s="33">
        <v>3.4264666666666672</v>
      </c>
      <c r="M754" s="33">
        <v>0.64870000000000005</v>
      </c>
      <c r="N754" s="31">
        <v>13.7005</v>
      </c>
      <c r="O754" s="46">
        <v>5.9363999999999999</v>
      </c>
      <c r="P754" s="32">
        <f t="shared" si="19"/>
        <v>30.271157700015415</v>
      </c>
      <c r="Q754" s="22">
        <v>47</v>
      </c>
      <c r="R754" s="6">
        <v>7</v>
      </c>
      <c r="S754" s="6" t="s">
        <v>48</v>
      </c>
      <c r="T754" s="6">
        <v>2012</v>
      </c>
      <c r="U754"/>
      <c r="AP754" s="9"/>
      <c r="AQ754" s="9"/>
      <c r="AR754" s="76"/>
      <c r="AS754" s="76"/>
    </row>
    <row r="755" spans="1:45">
      <c r="A755" s="26">
        <v>21</v>
      </c>
      <c r="B755" s="27" t="s">
        <v>44</v>
      </c>
      <c r="C755" s="27" t="s">
        <v>21</v>
      </c>
      <c r="D755" s="65">
        <v>41114</v>
      </c>
      <c r="E755" s="21">
        <v>22.3</v>
      </c>
      <c r="F755" s="22">
        <v>249</v>
      </c>
      <c r="G755" s="23">
        <v>5.93</v>
      </c>
      <c r="H755" s="22">
        <v>68.099999999999994</v>
      </c>
      <c r="I755" s="22">
        <v>0</v>
      </c>
      <c r="J755" s="23">
        <v>6.79</v>
      </c>
      <c r="K755" s="31">
        <v>4.4000000000004036</v>
      </c>
      <c r="L755" s="33">
        <v>0.7984</v>
      </c>
      <c r="M755" s="33">
        <v>1.5468999999999999</v>
      </c>
      <c r="N755" s="31">
        <v>5.17</v>
      </c>
      <c r="O755" s="46">
        <v>1.2222</v>
      </c>
      <c r="P755" s="32">
        <f t="shared" si="19"/>
        <v>4.1322645290581166</v>
      </c>
      <c r="Q755" s="22">
        <v>120</v>
      </c>
      <c r="R755" s="6">
        <v>7</v>
      </c>
      <c r="S755" s="6" t="s">
        <v>48</v>
      </c>
      <c r="T755" s="6">
        <v>2012</v>
      </c>
      <c r="U755"/>
      <c r="AP755" s="9"/>
      <c r="AQ755" s="9"/>
      <c r="AR755" s="76"/>
      <c r="AS755" s="76"/>
    </row>
    <row r="756" spans="1:45">
      <c r="A756" s="26">
        <v>22</v>
      </c>
      <c r="B756" s="27" t="s">
        <v>45</v>
      </c>
      <c r="C756" s="27" t="s">
        <v>21</v>
      </c>
      <c r="D756" s="65">
        <v>41114</v>
      </c>
      <c r="E756" s="21">
        <v>22.7</v>
      </c>
      <c r="F756" s="22">
        <v>561</v>
      </c>
      <c r="G756" s="23">
        <v>7.07</v>
      </c>
      <c r="H756" s="22">
        <v>82.3</v>
      </c>
      <c r="I756" s="22">
        <v>0</v>
      </c>
      <c r="J756" s="23">
        <v>7.24</v>
      </c>
      <c r="K756" s="31">
        <v>7.799999999999585</v>
      </c>
      <c r="L756" s="33">
        <v>0.84830000000000005</v>
      </c>
      <c r="M756" s="33">
        <v>0.6986</v>
      </c>
      <c r="N756" s="31">
        <v>25.953400000000002</v>
      </c>
      <c r="O756" s="46">
        <v>5.4708000000000006</v>
      </c>
      <c r="P756" s="32">
        <f t="shared" si="19"/>
        <v>44.981677640996281</v>
      </c>
      <c r="Q756" s="22">
        <v>98</v>
      </c>
      <c r="R756" s="6">
        <v>7</v>
      </c>
      <c r="S756" s="6" t="s">
        <v>48</v>
      </c>
      <c r="T756" s="6">
        <v>2012</v>
      </c>
      <c r="U756"/>
      <c r="AP756" s="9"/>
      <c r="AQ756" s="9"/>
      <c r="AR756" s="76"/>
      <c r="AS756" s="76"/>
    </row>
    <row r="757" spans="1:45">
      <c r="A757" s="26">
        <v>23</v>
      </c>
      <c r="B757" s="27" t="s">
        <v>42</v>
      </c>
      <c r="C757" s="27" t="s">
        <v>32</v>
      </c>
      <c r="D757" s="65">
        <v>41114</v>
      </c>
      <c r="E757" s="21">
        <v>27.8</v>
      </c>
      <c r="F757" s="22">
        <v>557</v>
      </c>
      <c r="G757" s="23">
        <v>6.39</v>
      </c>
      <c r="H757" s="22">
        <v>81.400000000000006</v>
      </c>
      <c r="I757" s="22">
        <v>0</v>
      </c>
      <c r="J757" s="23">
        <v>7.15</v>
      </c>
      <c r="K757" s="31">
        <v>31.538461538463189</v>
      </c>
      <c r="L757" s="33">
        <v>2.9172307692307693</v>
      </c>
      <c r="M757" s="33">
        <v>1.2974000000000001</v>
      </c>
      <c r="N757" s="31">
        <v>3.2054</v>
      </c>
      <c r="O757" s="46">
        <v>6.9258000000000006</v>
      </c>
      <c r="P757" s="32">
        <f t="shared" si="19"/>
        <v>7.808848466163095</v>
      </c>
      <c r="Q757" s="22">
        <v>25</v>
      </c>
      <c r="R757" s="6">
        <v>7</v>
      </c>
      <c r="S757" s="6" t="s">
        <v>48</v>
      </c>
      <c r="T757" s="6">
        <v>2012</v>
      </c>
      <c r="U757"/>
      <c r="AP757" s="9"/>
      <c r="AQ757" s="9"/>
      <c r="AR757" s="76"/>
      <c r="AS757" s="76"/>
    </row>
    <row r="758" spans="1:45">
      <c r="A758" s="26">
        <v>24</v>
      </c>
      <c r="B758" s="4" t="s">
        <v>49</v>
      </c>
      <c r="C758" s="27" t="s">
        <v>21</v>
      </c>
      <c r="D758" s="65">
        <v>41114</v>
      </c>
      <c r="E758" s="21">
        <v>25.8</v>
      </c>
      <c r="F758" s="22">
        <v>1620</v>
      </c>
      <c r="G758" s="23">
        <v>7.17</v>
      </c>
      <c r="H758" s="22">
        <v>88.1</v>
      </c>
      <c r="I758" s="22">
        <v>33</v>
      </c>
      <c r="J758" s="23">
        <v>8</v>
      </c>
      <c r="K758" s="31">
        <v>8.2000000000004292</v>
      </c>
      <c r="L758" s="33">
        <v>0.30937999999999999</v>
      </c>
      <c r="M758" s="33">
        <v>5.4889999999999999</v>
      </c>
      <c r="N758" s="31">
        <v>7.7033000000000005</v>
      </c>
      <c r="O758" s="46">
        <v>4.2485999999999997</v>
      </c>
      <c r="P758" s="32">
        <f t="shared" si="19"/>
        <v>2.1774275824376024</v>
      </c>
      <c r="Q758" s="22">
        <v>67</v>
      </c>
      <c r="R758" s="6">
        <v>7</v>
      </c>
      <c r="S758" s="6" t="s">
        <v>48</v>
      </c>
      <c r="T758" s="6">
        <v>2012</v>
      </c>
      <c r="U758"/>
      <c r="AP758" s="9"/>
      <c r="AQ758" s="9"/>
      <c r="AR758" s="76"/>
      <c r="AS758" s="76"/>
    </row>
    <row r="759" spans="1:45">
      <c r="A759" s="26">
        <v>1</v>
      </c>
      <c r="B759" s="27" t="s">
        <v>20</v>
      </c>
      <c r="C759" s="27" t="s">
        <v>21</v>
      </c>
      <c r="D759" s="63">
        <v>41205</v>
      </c>
      <c r="E759" s="21">
        <v>12.9</v>
      </c>
      <c r="F759" s="22">
        <v>518</v>
      </c>
      <c r="G759" s="23">
        <v>7.15</v>
      </c>
      <c r="H759" s="22">
        <v>67.900000000000006</v>
      </c>
      <c r="I759" s="22">
        <v>0</v>
      </c>
      <c r="J759" s="23">
        <v>6.75</v>
      </c>
      <c r="K759" s="31">
        <v>0.99999999999944578</v>
      </c>
      <c r="L759" s="33">
        <v>0.34509999999999996</v>
      </c>
      <c r="M759" s="33">
        <v>0.26579999999999998</v>
      </c>
      <c r="N759" s="31">
        <v>14.0107</v>
      </c>
      <c r="O759" s="46">
        <v>2.5375000000000001</v>
      </c>
      <c r="P759" s="32">
        <f t="shared" si="19"/>
        <v>62.258088788562837</v>
      </c>
      <c r="Q759" s="22">
        <v>120</v>
      </c>
      <c r="R759" s="6">
        <v>10</v>
      </c>
      <c r="S759" s="6" t="s">
        <v>22</v>
      </c>
      <c r="T759" s="6">
        <v>2012</v>
      </c>
      <c r="U759"/>
      <c r="AP759" s="9"/>
      <c r="AQ759" s="9"/>
      <c r="AR759" s="76"/>
      <c r="AS759" s="76"/>
    </row>
    <row r="760" spans="1:45">
      <c r="A760" s="26">
        <v>2</v>
      </c>
      <c r="B760" s="27" t="s">
        <v>23</v>
      </c>
      <c r="C760" s="27" t="s">
        <v>21</v>
      </c>
      <c r="D760" s="63">
        <v>41205</v>
      </c>
      <c r="E760" s="21">
        <v>12.6</v>
      </c>
      <c r="F760" s="22">
        <v>544</v>
      </c>
      <c r="G760" s="23">
        <v>6.48</v>
      </c>
      <c r="H760" s="22">
        <v>61</v>
      </c>
      <c r="I760" s="22">
        <v>0</v>
      </c>
      <c r="J760" s="23">
        <v>6.85</v>
      </c>
      <c r="K760" s="31">
        <v>1.4000000000002899</v>
      </c>
      <c r="L760" s="33">
        <v>0.37467999999999996</v>
      </c>
      <c r="M760" s="33">
        <v>0.31009999999999999</v>
      </c>
      <c r="N760" s="31">
        <v>3.6707000000000001</v>
      </c>
      <c r="O760" s="46">
        <v>1.044</v>
      </c>
      <c r="P760" s="32">
        <f t="shared" si="19"/>
        <v>15.203805224121254</v>
      </c>
      <c r="Q760" s="22">
        <v>120</v>
      </c>
      <c r="R760" s="6">
        <v>10</v>
      </c>
      <c r="S760" s="6" t="s">
        <v>22</v>
      </c>
      <c r="T760" s="6">
        <v>2012</v>
      </c>
      <c r="U760"/>
      <c r="AP760" s="9"/>
      <c r="AQ760" s="9"/>
      <c r="AR760" s="76"/>
      <c r="AS760" s="76"/>
    </row>
    <row r="761" spans="1:45">
      <c r="A761" s="26">
        <v>3</v>
      </c>
      <c r="B761" s="27" t="s">
        <v>24</v>
      </c>
      <c r="C761" s="27" t="s">
        <v>21</v>
      </c>
      <c r="D761" s="63">
        <v>41205</v>
      </c>
      <c r="E761" s="21">
        <v>12.4</v>
      </c>
      <c r="F761" s="22">
        <v>620</v>
      </c>
      <c r="G761" s="23">
        <v>5.29</v>
      </c>
      <c r="H761" s="22">
        <v>49.6</v>
      </c>
      <c r="I761" s="22">
        <v>66</v>
      </c>
      <c r="J761" s="23">
        <v>6.84</v>
      </c>
      <c r="K761" s="31">
        <v>2.2000000000002018</v>
      </c>
      <c r="L761" s="33">
        <v>0.88739999999999997</v>
      </c>
      <c r="M761" s="33">
        <v>0.66449999999999998</v>
      </c>
      <c r="N761" s="31">
        <v>11.5808</v>
      </c>
      <c r="O761" s="46">
        <v>2.5230000000000001</v>
      </c>
      <c r="P761" s="32">
        <f t="shared" si="19"/>
        <v>21.224680210684724</v>
      </c>
      <c r="Q761" s="22">
        <v>120</v>
      </c>
      <c r="R761" s="6">
        <v>10</v>
      </c>
      <c r="S761" s="6" t="s">
        <v>22</v>
      </c>
      <c r="T761" s="6">
        <v>2012</v>
      </c>
      <c r="U761"/>
      <c r="AP761" s="9"/>
      <c r="AQ761" s="9"/>
      <c r="AR761" s="76"/>
      <c r="AS761" s="76"/>
    </row>
    <row r="762" spans="1:45">
      <c r="A762" s="26">
        <v>4</v>
      </c>
      <c r="B762" s="27" t="s">
        <v>25</v>
      </c>
      <c r="C762" s="27" t="s">
        <v>26</v>
      </c>
      <c r="D762" s="63">
        <v>41205</v>
      </c>
      <c r="E762" s="21">
        <v>16.399999999999999</v>
      </c>
      <c r="F762" s="22">
        <v>261.10000000000002</v>
      </c>
      <c r="G762" s="23">
        <v>6.88</v>
      </c>
      <c r="H762" s="22">
        <v>70.7</v>
      </c>
      <c r="I762" s="22">
        <v>0</v>
      </c>
      <c r="J762" s="23">
        <v>6.86</v>
      </c>
      <c r="K762" s="31">
        <v>3.0555555555558356</v>
      </c>
      <c r="L762" s="33">
        <v>0.83536111111111111</v>
      </c>
      <c r="M762" s="33">
        <v>0.1772</v>
      </c>
      <c r="N762" s="31">
        <v>1.2408000000000001</v>
      </c>
      <c r="O762" s="46">
        <v>0.1305</v>
      </c>
      <c r="P762" s="32">
        <f t="shared" si="19"/>
        <v>7.7387133182844252</v>
      </c>
      <c r="Q762" s="22">
        <v>90</v>
      </c>
      <c r="R762" s="6">
        <v>10</v>
      </c>
      <c r="S762" s="6" t="s">
        <v>22</v>
      </c>
      <c r="T762" s="6">
        <v>2012</v>
      </c>
      <c r="U762"/>
      <c r="AP762" s="9"/>
      <c r="AQ762" s="9"/>
      <c r="AR762" s="76"/>
      <c r="AS762" s="76"/>
    </row>
    <row r="763" spans="1:45">
      <c r="A763" s="26">
        <v>5</v>
      </c>
      <c r="B763" s="27" t="s">
        <v>27</v>
      </c>
      <c r="C763" s="27" t="s">
        <v>26</v>
      </c>
      <c r="D763" s="63">
        <v>41205</v>
      </c>
      <c r="E763" s="21">
        <v>14.5</v>
      </c>
      <c r="F763" s="22">
        <v>44.4</v>
      </c>
      <c r="G763" s="23">
        <v>6.91</v>
      </c>
      <c r="H763" s="22">
        <v>68</v>
      </c>
      <c r="I763" s="22">
        <v>0</v>
      </c>
      <c r="J763" s="23">
        <v>6.78</v>
      </c>
      <c r="K763" s="31">
        <v>12.00000000000016</v>
      </c>
      <c r="L763" s="33">
        <v>0.78879999999999995</v>
      </c>
      <c r="M763" s="33">
        <v>0.75309999999999999</v>
      </c>
      <c r="N763" s="31">
        <v>1.3959000000000001</v>
      </c>
      <c r="O763" s="46">
        <v>0.20300000000000001</v>
      </c>
      <c r="P763" s="32">
        <f t="shared" si="19"/>
        <v>2.1230912229451602</v>
      </c>
      <c r="Q763" s="22">
        <v>67</v>
      </c>
      <c r="R763" s="6">
        <v>10</v>
      </c>
      <c r="S763" s="6" t="s">
        <v>22</v>
      </c>
      <c r="T763" s="6">
        <v>2012</v>
      </c>
      <c r="U763"/>
      <c r="AP763" s="9"/>
      <c r="AQ763" s="9"/>
      <c r="AR763" s="76"/>
      <c r="AS763" s="76"/>
    </row>
    <row r="764" spans="1:45">
      <c r="A764" s="26">
        <v>6</v>
      </c>
      <c r="B764" s="27" t="s">
        <v>28</v>
      </c>
      <c r="C764" s="27" t="s">
        <v>21</v>
      </c>
      <c r="D764" s="63">
        <v>41205</v>
      </c>
      <c r="E764" s="21">
        <v>13.1</v>
      </c>
      <c r="F764" s="22">
        <v>479.7</v>
      </c>
      <c r="G764" s="23">
        <v>7.04</v>
      </c>
      <c r="H764" s="22">
        <v>67.099999999999994</v>
      </c>
      <c r="I764" s="22">
        <v>0</v>
      </c>
      <c r="J764" s="23">
        <v>6.84</v>
      </c>
      <c r="K764" s="31">
        <v>1.4000000000002899</v>
      </c>
      <c r="L764" s="33">
        <v>0.99585999999999997</v>
      </c>
      <c r="M764" s="33">
        <v>0.57589999999999997</v>
      </c>
      <c r="N764" s="31">
        <v>16.337199999999999</v>
      </c>
      <c r="O764" s="46">
        <v>5.9160000000000004</v>
      </c>
      <c r="P764" s="32">
        <f t="shared" si="19"/>
        <v>38.640736238930373</v>
      </c>
      <c r="Q764" s="22">
        <v>120</v>
      </c>
      <c r="R764" s="6">
        <v>10</v>
      </c>
      <c r="S764" s="6" t="s">
        <v>22</v>
      </c>
      <c r="T764" s="6">
        <v>2012</v>
      </c>
      <c r="U764"/>
      <c r="AP764" s="9"/>
      <c r="AQ764" s="9"/>
      <c r="AR764" s="76"/>
      <c r="AS764" s="76"/>
    </row>
    <row r="765" spans="1:45">
      <c r="A765" s="26">
        <v>7</v>
      </c>
      <c r="B765" s="27" t="s">
        <v>29</v>
      </c>
      <c r="C765" s="27" t="s">
        <v>21</v>
      </c>
      <c r="D765" s="63">
        <v>41205</v>
      </c>
      <c r="E765" s="21">
        <v>13.2</v>
      </c>
      <c r="F765" s="22">
        <v>931</v>
      </c>
      <c r="G765" s="23">
        <v>3.43</v>
      </c>
      <c r="H765" s="22">
        <v>32.6</v>
      </c>
      <c r="I765" s="22">
        <v>0</v>
      </c>
      <c r="J765" s="23">
        <v>6.71</v>
      </c>
      <c r="K765" s="31">
        <v>7.799999999999585</v>
      </c>
      <c r="L765" s="33">
        <v>0.57187999999999994</v>
      </c>
      <c r="M765" s="33">
        <v>0.13289999999999999</v>
      </c>
      <c r="N765" s="31">
        <v>35.104300000000002</v>
      </c>
      <c r="O765" s="46">
        <v>5.1475</v>
      </c>
      <c r="P765" s="32">
        <f t="shared" si="19"/>
        <v>302.8728367193379</v>
      </c>
      <c r="Q765" s="22">
        <v>84</v>
      </c>
      <c r="R765" s="6">
        <v>10</v>
      </c>
      <c r="S765" s="6" t="s">
        <v>22</v>
      </c>
      <c r="T765" s="6">
        <v>2012</v>
      </c>
      <c r="U765"/>
      <c r="AP765" s="9"/>
      <c r="AQ765" s="9"/>
      <c r="AR765" s="76"/>
      <c r="AS765" s="76"/>
    </row>
    <row r="766" spans="1:45">
      <c r="A766" s="26">
        <v>8</v>
      </c>
      <c r="B766" s="27" t="s">
        <v>30</v>
      </c>
      <c r="C766" s="27" t="s">
        <v>26</v>
      </c>
      <c r="D766" s="63">
        <v>41205</v>
      </c>
      <c r="E766" s="21">
        <v>20.3</v>
      </c>
      <c r="F766" s="22">
        <v>301.8</v>
      </c>
      <c r="G766" s="23">
        <v>5.51</v>
      </c>
      <c r="H766" s="22">
        <v>61</v>
      </c>
      <c r="I766" s="22">
        <v>33</v>
      </c>
      <c r="J766" s="23">
        <v>6.75</v>
      </c>
      <c r="K766" s="31">
        <v>6.7500000000009219</v>
      </c>
      <c r="L766" s="33">
        <v>1.1462249999999998</v>
      </c>
      <c r="M766" s="33">
        <v>0.13289999999999999</v>
      </c>
      <c r="N766" s="31">
        <v>11.839300000000001</v>
      </c>
      <c r="O766" s="46">
        <v>1.6385000000000001</v>
      </c>
      <c r="P766" s="32">
        <f t="shared" si="19"/>
        <v>101.4130925507901</v>
      </c>
      <c r="Q766" s="22">
        <v>86</v>
      </c>
      <c r="R766" s="6">
        <v>10</v>
      </c>
      <c r="S766" s="6" t="s">
        <v>22</v>
      </c>
      <c r="T766" s="6">
        <v>2012</v>
      </c>
      <c r="U766"/>
      <c r="AP766" s="9"/>
      <c r="AQ766" s="9"/>
      <c r="AR766" s="76"/>
      <c r="AS766" s="76"/>
    </row>
    <row r="767" spans="1:45">
      <c r="A767" s="26">
        <v>9</v>
      </c>
      <c r="B767" s="27" t="s">
        <v>31</v>
      </c>
      <c r="C767" s="27" t="s">
        <v>32</v>
      </c>
      <c r="D767" s="63">
        <v>41205</v>
      </c>
      <c r="E767" s="21">
        <v>23.3</v>
      </c>
      <c r="F767" s="22">
        <v>8300</v>
      </c>
      <c r="G767" s="23">
        <v>19.14</v>
      </c>
      <c r="H767" s="22">
        <v>200</v>
      </c>
      <c r="I767" s="22">
        <v>0</v>
      </c>
      <c r="J767" s="23">
        <v>6.94</v>
      </c>
      <c r="K767" s="32">
        <v>122.99999999999756</v>
      </c>
      <c r="L767" s="33">
        <v>17.9452</v>
      </c>
      <c r="M767" s="33">
        <v>4.6958000000000002</v>
      </c>
      <c r="N767" s="31">
        <v>16.802500000000002</v>
      </c>
      <c r="O767" s="46">
        <v>0.20300000000000001</v>
      </c>
      <c r="P767" s="32">
        <f t="shared" si="19"/>
        <v>3.6214276587588912</v>
      </c>
      <c r="Q767" s="22">
        <v>7</v>
      </c>
      <c r="R767" s="6">
        <v>10</v>
      </c>
      <c r="S767" s="6" t="s">
        <v>22</v>
      </c>
      <c r="T767" s="6">
        <v>2012</v>
      </c>
      <c r="U767"/>
      <c r="AP767" s="9"/>
      <c r="AQ767" s="9"/>
      <c r="AR767" s="76"/>
      <c r="AS767" s="76"/>
    </row>
    <row r="768" spans="1:45">
      <c r="A768" s="26">
        <v>10</v>
      </c>
      <c r="B768" s="27" t="s">
        <v>33</v>
      </c>
      <c r="C768" s="27" t="s">
        <v>32</v>
      </c>
      <c r="D768" s="63">
        <v>41205</v>
      </c>
      <c r="E768" s="21">
        <v>18.600000000000001</v>
      </c>
      <c r="F768" s="22">
        <v>14550</v>
      </c>
      <c r="G768" s="23">
        <v>8.61</v>
      </c>
      <c r="H768" s="22">
        <v>92.1</v>
      </c>
      <c r="I768" s="22">
        <v>0</v>
      </c>
      <c r="J768" s="23">
        <v>7</v>
      </c>
      <c r="K768" s="31">
        <v>36.400000000000432</v>
      </c>
      <c r="L768" s="33">
        <v>2.0903199999999997</v>
      </c>
      <c r="M768" s="33">
        <v>0.75309999999999999</v>
      </c>
      <c r="N768" s="31">
        <v>0.7238</v>
      </c>
      <c r="O768" s="46">
        <v>1.1020000000000001</v>
      </c>
      <c r="P768" s="32">
        <f t="shared" si="19"/>
        <v>2.4243792325056437</v>
      </c>
      <c r="Q768" s="22">
        <v>25</v>
      </c>
      <c r="R768" s="6">
        <v>10</v>
      </c>
      <c r="S768" s="6" t="s">
        <v>22</v>
      </c>
      <c r="T768" s="6">
        <v>2012</v>
      </c>
      <c r="U768"/>
      <c r="AP768" s="9"/>
      <c r="AQ768" s="9"/>
      <c r="AR768" s="76"/>
      <c r="AS768" s="76"/>
    </row>
    <row r="769" spans="1:45">
      <c r="A769" s="26">
        <v>11</v>
      </c>
      <c r="B769" s="27" t="s">
        <v>34</v>
      </c>
      <c r="C769" s="27" t="s">
        <v>26</v>
      </c>
      <c r="D769" s="63">
        <v>41205</v>
      </c>
      <c r="E769" s="21">
        <v>17.3</v>
      </c>
      <c r="F769" s="22">
        <v>245.4</v>
      </c>
      <c r="G769" s="23">
        <v>4.12</v>
      </c>
      <c r="H769" s="22">
        <v>42.8</v>
      </c>
      <c r="I769" s="22">
        <v>0</v>
      </c>
      <c r="J769" s="23">
        <v>6.94</v>
      </c>
      <c r="K769" s="31">
        <v>2.0000000000006679</v>
      </c>
      <c r="L769" s="33">
        <v>0.25635999999999998</v>
      </c>
      <c r="M769" s="33">
        <v>0.13289999999999999</v>
      </c>
      <c r="N769" s="31">
        <v>0.67210000000000003</v>
      </c>
      <c r="O769" s="46">
        <v>0.39150000000000001</v>
      </c>
      <c r="P769" s="32">
        <f t="shared" si="19"/>
        <v>8.003009781790821</v>
      </c>
      <c r="Q769" s="22">
        <v>120</v>
      </c>
      <c r="R769" s="6">
        <v>10</v>
      </c>
      <c r="S769" s="6" t="s">
        <v>22</v>
      </c>
      <c r="T769" s="6">
        <v>2012</v>
      </c>
      <c r="U769"/>
      <c r="AP769" s="9"/>
      <c r="AQ769" s="9"/>
      <c r="AR769" s="76"/>
      <c r="AS769" s="76"/>
    </row>
    <row r="770" spans="1:45">
      <c r="A770" s="26">
        <v>12</v>
      </c>
      <c r="B770" s="27" t="s">
        <v>35</v>
      </c>
      <c r="C770" s="27" t="s">
        <v>26</v>
      </c>
      <c r="D770" s="63">
        <v>41205</v>
      </c>
      <c r="E770" s="21">
        <v>17.600000000000001</v>
      </c>
      <c r="F770" s="22">
        <v>219.3</v>
      </c>
      <c r="G770" s="23">
        <v>9.58</v>
      </c>
      <c r="H770" s="22">
        <v>100.4</v>
      </c>
      <c r="I770" s="22">
        <v>0</v>
      </c>
      <c r="J770" s="23">
        <v>7.27</v>
      </c>
      <c r="K770" s="31">
        <v>2.2000000000002018</v>
      </c>
      <c r="L770" s="33">
        <v>0.26622000000000001</v>
      </c>
      <c r="M770" s="33">
        <v>0.13289999999999999</v>
      </c>
      <c r="N770" s="31">
        <v>1.0857000000000001</v>
      </c>
      <c r="O770" s="46">
        <v>8.7000000000000008E-2</v>
      </c>
      <c r="P770" s="32">
        <f t="shared" si="19"/>
        <v>8.8239277652370216</v>
      </c>
      <c r="Q770" s="22">
        <v>120</v>
      </c>
      <c r="R770" s="6">
        <v>10</v>
      </c>
      <c r="S770" s="6" t="s">
        <v>22</v>
      </c>
      <c r="T770" s="6">
        <v>2012</v>
      </c>
      <c r="U770"/>
      <c r="AP770" s="9"/>
      <c r="AQ770" s="9"/>
      <c r="AR770" s="76"/>
      <c r="AS770" s="76"/>
    </row>
    <row r="771" spans="1:45">
      <c r="A771" s="26">
        <v>13</v>
      </c>
      <c r="B771" s="27" t="s">
        <v>36</v>
      </c>
      <c r="C771" s="27" t="s">
        <v>32</v>
      </c>
      <c r="D771" s="63">
        <v>41205</v>
      </c>
      <c r="E771" s="21">
        <v>24.7</v>
      </c>
      <c r="F771" s="22">
        <v>10.68</v>
      </c>
      <c r="G771" s="23">
        <v>12.65</v>
      </c>
      <c r="H771" s="22">
        <v>152.80000000000001</v>
      </c>
      <c r="I771" s="22">
        <v>33</v>
      </c>
      <c r="J771" s="23">
        <v>7.26</v>
      </c>
      <c r="K771" s="31">
        <v>76.923076923075286</v>
      </c>
      <c r="L771" s="33">
        <v>6.295230769230769</v>
      </c>
      <c r="M771" s="33">
        <v>2.3035999999999999</v>
      </c>
      <c r="N771" s="31">
        <v>3.5156000000000001</v>
      </c>
      <c r="O771" s="46">
        <v>8.7000000000000008E-2</v>
      </c>
      <c r="P771" s="32">
        <f t="shared" si="19"/>
        <v>1.5638999826358744</v>
      </c>
      <c r="Q771" s="22">
        <v>12</v>
      </c>
      <c r="R771" s="6">
        <v>10</v>
      </c>
      <c r="S771" s="6" t="s">
        <v>22</v>
      </c>
      <c r="T771" s="6">
        <v>2012</v>
      </c>
      <c r="U771"/>
      <c r="AP771" s="9"/>
      <c r="AQ771" s="9"/>
      <c r="AR771" s="76"/>
      <c r="AS771" s="76"/>
    </row>
    <row r="772" spans="1:45">
      <c r="A772" s="26">
        <v>14</v>
      </c>
      <c r="B772" s="27" t="s">
        <v>37</v>
      </c>
      <c r="C772" s="27" t="s">
        <v>32</v>
      </c>
      <c r="D772" s="63">
        <v>41205</v>
      </c>
      <c r="E772" s="21">
        <v>20.2</v>
      </c>
      <c r="F772" s="22">
        <v>3849</v>
      </c>
      <c r="G772" s="23">
        <v>8.75</v>
      </c>
      <c r="H772" s="22">
        <v>96.5</v>
      </c>
      <c r="I772" s="22">
        <v>33</v>
      </c>
      <c r="J772" s="23">
        <v>7.06</v>
      </c>
      <c r="K772" s="31">
        <v>23.75000000000016</v>
      </c>
      <c r="L772" s="33">
        <v>7.2409374999999994</v>
      </c>
      <c r="M772" s="33">
        <v>2.2593000000000001</v>
      </c>
      <c r="N772" s="31">
        <v>22.799700000000001</v>
      </c>
      <c r="O772" s="46">
        <v>0.78300000000000003</v>
      </c>
      <c r="P772" s="32">
        <f t="shared" si="19"/>
        <v>10.438056035055107</v>
      </c>
      <c r="Q772" s="22">
        <v>19</v>
      </c>
      <c r="R772" s="6">
        <v>10</v>
      </c>
      <c r="S772" s="6" t="s">
        <v>22</v>
      </c>
      <c r="T772" s="6">
        <v>2012</v>
      </c>
      <c r="U772"/>
      <c r="AP772" s="9"/>
      <c r="AQ772" s="9"/>
      <c r="AR772" s="76"/>
      <c r="AS772" s="76"/>
    </row>
    <row r="773" spans="1:45">
      <c r="A773" s="26">
        <v>15</v>
      </c>
      <c r="B773" s="27" t="s">
        <v>38</v>
      </c>
      <c r="C773" s="27" t="s">
        <v>21</v>
      </c>
      <c r="D773" s="63">
        <v>41205</v>
      </c>
      <c r="E773" s="21">
        <v>13.5</v>
      </c>
      <c r="F773" s="22">
        <v>726</v>
      </c>
      <c r="G773" s="23">
        <v>7.59</v>
      </c>
      <c r="H773" s="22">
        <v>73</v>
      </c>
      <c r="I773" s="22">
        <v>0</v>
      </c>
      <c r="J773" s="23">
        <v>7.17</v>
      </c>
      <c r="K773" s="31">
        <v>2.3999999999997357</v>
      </c>
      <c r="L773" s="33">
        <v>0.73949999999999994</v>
      </c>
      <c r="M773" s="33">
        <v>0.57589999999999997</v>
      </c>
      <c r="N773" s="31">
        <v>21.3004</v>
      </c>
      <c r="O773" s="46">
        <v>0.59450000000000003</v>
      </c>
      <c r="P773" s="32">
        <f t="shared" si="19"/>
        <v>38.018579614516412</v>
      </c>
      <c r="Q773" s="22">
        <v>120</v>
      </c>
      <c r="R773" s="6">
        <v>10</v>
      </c>
      <c r="S773" s="6" t="s">
        <v>22</v>
      </c>
      <c r="T773" s="6">
        <v>2012</v>
      </c>
      <c r="U773"/>
      <c r="AP773" s="9"/>
      <c r="AQ773" s="9"/>
      <c r="AR773" s="76"/>
      <c r="AS773" s="76"/>
    </row>
    <row r="774" spans="1:45">
      <c r="A774" s="26">
        <v>16</v>
      </c>
      <c r="B774" s="27" t="s">
        <v>39</v>
      </c>
      <c r="C774" s="27" t="s">
        <v>26</v>
      </c>
      <c r="D774" s="63">
        <v>41205</v>
      </c>
      <c r="E774" s="21">
        <v>17.399999999999999</v>
      </c>
      <c r="F774" s="22">
        <v>1004</v>
      </c>
      <c r="G774" s="23">
        <v>7.14</v>
      </c>
      <c r="H774" s="22">
        <v>74.8</v>
      </c>
      <c r="I774" s="22">
        <v>0</v>
      </c>
      <c r="J774" s="23">
        <v>7.31</v>
      </c>
      <c r="K774" s="31">
        <v>13.500000000004064</v>
      </c>
      <c r="L774" s="33">
        <v>2.8840499999999998</v>
      </c>
      <c r="M774" s="33">
        <v>0.62019999999999997</v>
      </c>
      <c r="N774" s="31">
        <v>14.3726</v>
      </c>
      <c r="O774" s="46">
        <v>0.46400000000000002</v>
      </c>
      <c r="P774" s="32">
        <f t="shared" si="19"/>
        <v>23.922283134472753</v>
      </c>
      <c r="Q774" s="22">
        <v>31</v>
      </c>
      <c r="R774" s="6">
        <v>10</v>
      </c>
      <c r="S774" s="6" t="s">
        <v>22</v>
      </c>
      <c r="T774" s="6">
        <v>2012</v>
      </c>
      <c r="U774"/>
      <c r="AP774" s="9"/>
      <c r="AQ774" s="9"/>
      <c r="AR774" s="76"/>
      <c r="AS774" s="76"/>
    </row>
    <row r="775" spans="1:45">
      <c r="A775" s="26">
        <v>17</v>
      </c>
      <c r="B775" s="27" t="s">
        <v>40</v>
      </c>
      <c r="C775" s="27" t="s">
        <v>26</v>
      </c>
      <c r="D775" s="63">
        <v>41205</v>
      </c>
      <c r="E775" s="21">
        <v>19.600000000000001</v>
      </c>
      <c r="F775" s="22">
        <v>380.8</v>
      </c>
      <c r="G775" s="23">
        <v>9.33</v>
      </c>
      <c r="H775" s="22">
        <v>101.5</v>
      </c>
      <c r="I775" s="22">
        <v>33</v>
      </c>
      <c r="J775" s="23">
        <v>7.37</v>
      </c>
      <c r="K775" s="31">
        <v>4.5161290322589993</v>
      </c>
      <c r="L775" s="33">
        <v>0.84287096774193537</v>
      </c>
      <c r="M775" s="33">
        <v>0.1772</v>
      </c>
      <c r="N775" s="31">
        <v>2.4298999999999999</v>
      </c>
      <c r="O775" s="46">
        <v>0.26100000000000001</v>
      </c>
      <c r="P775" s="32">
        <f t="shared" si="19"/>
        <v>15.18566591422122</v>
      </c>
      <c r="Q775" s="22">
        <v>71</v>
      </c>
      <c r="R775" s="6">
        <v>10</v>
      </c>
      <c r="S775" s="6" t="s">
        <v>22</v>
      </c>
      <c r="T775" s="6">
        <v>2012</v>
      </c>
      <c r="U775"/>
      <c r="AP775" s="9"/>
      <c r="AQ775" s="9"/>
      <c r="AR775" s="76"/>
      <c r="AS775" s="76"/>
    </row>
    <row r="776" spans="1:45">
      <c r="A776" s="26">
        <v>18</v>
      </c>
      <c r="B776" s="27" t="s">
        <v>41</v>
      </c>
      <c r="C776" s="27" t="s">
        <v>21</v>
      </c>
      <c r="D776" s="63">
        <v>41205</v>
      </c>
      <c r="E776" s="21">
        <v>15.4</v>
      </c>
      <c r="F776" s="22">
        <v>992</v>
      </c>
      <c r="G776" s="23">
        <v>7.33</v>
      </c>
      <c r="H776" s="22">
        <v>73</v>
      </c>
      <c r="I776" s="22">
        <v>33</v>
      </c>
      <c r="J776" s="23">
        <v>7.25</v>
      </c>
      <c r="K776" s="31">
        <v>5.5999999999993832</v>
      </c>
      <c r="L776" s="33">
        <v>1.54802</v>
      </c>
      <c r="M776" s="33">
        <v>2.0377999999999998</v>
      </c>
      <c r="N776" s="31">
        <v>15.354900000000001</v>
      </c>
      <c r="O776" s="46">
        <v>1.4645000000000001</v>
      </c>
      <c r="P776" s="32">
        <f t="shared" si="19"/>
        <v>8.253704975954463</v>
      </c>
      <c r="Q776" s="22">
        <v>75</v>
      </c>
      <c r="R776" s="6">
        <v>10</v>
      </c>
      <c r="S776" s="6" t="s">
        <v>22</v>
      </c>
      <c r="T776" s="6">
        <v>2012</v>
      </c>
      <c r="U776"/>
      <c r="AP776" s="9"/>
      <c r="AQ776" s="9"/>
      <c r="AR776" s="76"/>
      <c r="AS776" s="76"/>
    </row>
    <row r="777" spans="1:45">
      <c r="A777" s="26">
        <v>19</v>
      </c>
      <c r="B777" s="27" t="s">
        <v>42</v>
      </c>
      <c r="C777" s="27" t="s">
        <v>32</v>
      </c>
      <c r="D777" s="63">
        <v>41205</v>
      </c>
      <c r="E777" s="21">
        <v>18.600000000000001</v>
      </c>
      <c r="F777" s="22">
        <v>7970</v>
      </c>
      <c r="G777" s="23">
        <v>9.41</v>
      </c>
      <c r="H777" s="22">
        <v>100.7</v>
      </c>
      <c r="I777" s="22">
        <v>0</v>
      </c>
      <c r="J777" s="23">
        <v>6.82</v>
      </c>
      <c r="K777" s="31">
        <v>49.47368421052321</v>
      </c>
      <c r="L777" s="33">
        <v>6.3571052631578953</v>
      </c>
      <c r="M777" s="33">
        <v>1.5505</v>
      </c>
      <c r="N777" s="31">
        <v>2.5333000000000001</v>
      </c>
      <c r="O777" s="46">
        <v>1.3775000000000002</v>
      </c>
      <c r="P777" s="32">
        <f t="shared" si="19"/>
        <v>2.522283134472751</v>
      </c>
      <c r="Q777" s="22">
        <v>14</v>
      </c>
      <c r="R777" s="6">
        <v>10</v>
      </c>
      <c r="S777" s="6" t="s">
        <v>22</v>
      </c>
      <c r="T777" s="6">
        <v>2012</v>
      </c>
      <c r="U777"/>
      <c r="AP777" s="9"/>
      <c r="AQ777" s="9"/>
      <c r="AR777" s="76"/>
      <c r="AS777" s="76"/>
    </row>
    <row r="778" spans="1:45">
      <c r="A778" s="26">
        <v>20</v>
      </c>
      <c r="B778" s="27" t="s">
        <v>43</v>
      </c>
      <c r="C778" s="27" t="s">
        <v>26</v>
      </c>
      <c r="D778" s="63">
        <v>41205</v>
      </c>
      <c r="E778" s="21">
        <v>18.399999999999999</v>
      </c>
      <c r="F778" s="22">
        <v>272.8</v>
      </c>
      <c r="G778" s="23">
        <v>6.42</v>
      </c>
      <c r="H778" s="22">
        <v>68.099999999999994</v>
      </c>
      <c r="I778" s="22">
        <v>0</v>
      </c>
      <c r="J778" s="23">
        <v>6.94</v>
      </c>
      <c r="K778" s="31">
        <v>4.3902439024396243</v>
      </c>
      <c r="L778" s="33">
        <v>1.0821951219512194</v>
      </c>
      <c r="M778" s="33">
        <v>0.2215</v>
      </c>
      <c r="N778" s="31">
        <v>13.7005</v>
      </c>
      <c r="O778" s="46">
        <v>3.8425000000000002</v>
      </c>
      <c r="P778" s="32">
        <f t="shared" si="19"/>
        <v>79.20090293453724</v>
      </c>
      <c r="Q778" s="22">
        <v>64</v>
      </c>
      <c r="R778" s="6">
        <v>10</v>
      </c>
      <c r="S778" s="6" t="s">
        <v>22</v>
      </c>
      <c r="T778" s="6">
        <v>2012</v>
      </c>
      <c r="U778"/>
      <c r="AP778" s="9"/>
      <c r="AQ778" s="9"/>
      <c r="AR778" s="76"/>
      <c r="AS778" s="76"/>
    </row>
    <row r="779" spans="1:45">
      <c r="A779" s="26">
        <v>21</v>
      </c>
      <c r="B779" s="27" t="s">
        <v>44</v>
      </c>
      <c r="C779" s="27" t="s">
        <v>21</v>
      </c>
      <c r="D779" s="63">
        <v>41205</v>
      </c>
      <c r="E779" s="21">
        <v>15.5</v>
      </c>
      <c r="F779" s="22">
        <v>302.60000000000002</v>
      </c>
      <c r="G779" s="23">
        <v>7.71</v>
      </c>
      <c r="H779" s="22">
        <v>77</v>
      </c>
      <c r="I779" s="22">
        <v>0</v>
      </c>
      <c r="J779" s="23">
        <v>6.71</v>
      </c>
      <c r="K779" s="31">
        <v>3.8000000000000256</v>
      </c>
      <c r="L779" s="33">
        <v>1.2226399999999999</v>
      </c>
      <c r="M779" s="33">
        <v>0.57589999999999997</v>
      </c>
      <c r="N779" s="31">
        <v>5.17</v>
      </c>
      <c r="O779" s="46">
        <v>0.59450000000000003</v>
      </c>
      <c r="P779" s="32">
        <f t="shared" si="19"/>
        <v>10.009550269143949</v>
      </c>
      <c r="Q779" s="22">
        <v>72</v>
      </c>
      <c r="R779" s="6">
        <v>10</v>
      </c>
      <c r="S779" s="6" t="s">
        <v>22</v>
      </c>
      <c r="T779" s="6">
        <v>2012</v>
      </c>
      <c r="U779"/>
      <c r="AP779" s="9"/>
      <c r="AQ779" s="9"/>
      <c r="AR779" s="76"/>
      <c r="AS779" s="76"/>
    </row>
    <row r="780" spans="1:45">
      <c r="A780" s="26">
        <v>22</v>
      </c>
      <c r="B780" s="27" t="s">
        <v>45</v>
      </c>
      <c r="C780" s="27" t="s">
        <v>21</v>
      </c>
      <c r="D780" s="63">
        <v>41205</v>
      </c>
      <c r="E780" s="21">
        <v>17.100000000000001</v>
      </c>
      <c r="F780" s="22">
        <v>575</v>
      </c>
      <c r="G780" s="23">
        <v>7.7</v>
      </c>
      <c r="H780" s="22">
        <v>80.3</v>
      </c>
      <c r="I780" s="22">
        <v>0</v>
      </c>
      <c r="J780" s="23">
        <v>6.91</v>
      </c>
      <c r="K780" s="31">
        <v>1.5999999999998238</v>
      </c>
      <c r="L780" s="33">
        <v>0.46342</v>
      </c>
      <c r="M780" s="33">
        <v>0.2215</v>
      </c>
      <c r="N780" s="31">
        <v>25.953400000000002</v>
      </c>
      <c r="O780" s="46">
        <v>4.4225000000000003</v>
      </c>
      <c r="P780" s="32">
        <f t="shared" si="19"/>
        <v>137.1372460496614</v>
      </c>
      <c r="Q780" s="22">
        <v>120</v>
      </c>
      <c r="R780" s="6">
        <v>10</v>
      </c>
      <c r="S780" s="6" t="s">
        <v>22</v>
      </c>
      <c r="T780" s="6">
        <v>2012</v>
      </c>
      <c r="U780"/>
      <c r="AP780" s="9"/>
      <c r="AQ780" s="9"/>
      <c r="AR780" s="76"/>
      <c r="AS780" s="76"/>
    </row>
    <row r="781" spans="1:45">
      <c r="A781" s="26">
        <v>23</v>
      </c>
      <c r="B781" s="27" t="s">
        <v>42</v>
      </c>
      <c r="C781" s="27" t="s">
        <v>32</v>
      </c>
      <c r="D781" s="63">
        <v>41205</v>
      </c>
      <c r="E781" s="21">
        <v>17.899999999999999</v>
      </c>
      <c r="F781" s="22">
        <v>7830</v>
      </c>
      <c r="G781" s="23">
        <v>7.82</v>
      </c>
      <c r="H781" s="22">
        <v>82.3</v>
      </c>
      <c r="I781" s="22">
        <v>0</v>
      </c>
      <c r="J781" s="23">
        <v>6.79</v>
      </c>
      <c r="K781" s="31">
        <v>41.999999999999815</v>
      </c>
      <c r="L781" s="33">
        <v>3.9193500000000006</v>
      </c>
      <c r="M781" s="33">
        <v>0.70879999999999999</v>
      </c>
      <c r="N781" s="31">
        <v>3.2054</v>
      </c>
      <c r="O781" s="46">
        <v>0.42050000000000004</v>
      </c>
      <c r="P781" s="32">
        <f t="shared" si="19"/>
        <v>5.1155474040632054</v>
      </c>
      <c r="Q781" s="22">
        <v>16</v>
      </c>
      <c r="R781" s="6">
        <v>10</v>
      </c>
      <c r="S781" s="6" t="s">
        <v>22</v>
      </c>
      <c r="T781" s="6">
        <v>2012</v>
      </c>
      <c r="U781"/>
      <c r="AP781" s="9"/>
      <c r="AQ781" s="9"/>
      <c r="AR781" s="76"/>
      <c r="AS781" s="76"/>
    </row>
    <row r="782" spans="1:45">
      <c r="A782" s="26">
        <v>24</v>
      </c>
      <c r="B782" s="4" t="s">
        <v>49</v>
      </c>
      <c r="C782" s="27" t="s">
        <v>21</v>
      </c>
      <c r="D782" s="63">
        <v>41205</v>
      </c>
      <c r="E782" s="21">
        <v>24.2</v>
      </c>
      <c r="F782" s="22">
        <v>1591</v>
      </c>
      <c r="G782" s="23">
        <v>7.06</v>
      </c>
      <c r="H782" s="22">
        <v>84</v>
      </c>
      <c r="I782" s="22">
        <v>33</v>
      </c>
      <c r="J782" s="23">
        <v>7.66</v>
      </c>
      <c r="K782" s="31">
        <v>3.0000000000001137</v>
      </c>
      <c r="L782" s="33">
        <v>0.18733999999999998</v>
      </c>
      <c r="M782" s="33">
        <v>4.6071999999999997</v>
      </c>
      <c r="N782" s="31">
        <v>7.7033000000000005</v>
      </c>
      <c r="O782" s="46">
        <v>2.6970000000000001</v>
      </c>
      <c r="P782" s="32">
        <f t="shared" si="19"/>
        <v>2.2574014585865605</v>
      </c>
      <c r="Q782" s="22">
        <v>120</v>
      </c>
      <c r="R782" s="6">
        <v>10</v>
      </c>
      <c r="S782" s="6" t="s">
        <v>22</v>
      </c>
      <c r="T782" s="6">
        <v>2012</v>
      </c>
      <c r="U782"/>
      <c r="AP782" s="9"/>
      <c r="AQ782" s="9"/>
      <c r="AR782" s="76"/>
      <c r="AS782" s="76"/>
    </row>
    <row r="783" spans="1:45">
      <c r="A783" s="26">
        <v>8</v>
      </c>
      <c r="B783" s="27" t="s">
        <v>30</v>
      </c>
      <c r="C783" s="27" t="s">
        <v>26</v>
      </c>
      <c r="D783" s="63">
        <v>41296</v>
      </c>
      <c r="E783" s="21">
        <v>7.1</v>
      </c>
      <c r="F783" s="22">
        <v>286.7</v>
      </c>
      <c r="G783" s="23">
        <v>8.9</v>
      </c>
      <c r="H783" s="22">
        <v>73.5</v>
      </c>
      <c r="I783" s="22">
        <v>0</v>
      </c>
      <c r="J783" s="23">
        <v>6.47</v>
      </c>
      <c r="K783" s="31">
        <v>4.0000000000003002</v>
      </c>
      <c r="L783" s="33">
        <v>0.74315000000000009</v>
      </c>
      <c r="M783" s="33">
        <v>0.1002</v>
      </c>
      <c r="N783" s="31">
        <v>11.5786</v>
      </c>
      <c r="O783" s="46">
        <v>2.6950000000000003</v>
      </c>
      <c r="P783" s="32">
        <f t="shared" si="19"/>
        <v>142.45109780439122</v>
      </c>
      <c r="Q783" s="22">
        <v>110</v>
      </c>
      <c r="R783" s="6">
        <v>1</v>
      </c>
      <c r="S783" s="6" t="s">
        <v>46</v>
      </c>
      <c r="T783" s="6">
        <v>2013</v>
      </c>
      <c r="U783"/>
      <c r="AP783" s="9"/>
      <c r="AQ783" s="9"/>
      <c r="AR783" s="76"/>
      <c r="AS783" s="76"/>
    </row>
    <row r="784" spans="1:45">
      <c r="A784" s="26">
        <v>9</v>
      </c>
      <c r="B784" s="27" t="s">
        <v>31</v>
      </c>
      <c r="C784" s="27" t="s">
        <v>32</v>
      </c>
      <c r="D784" s="63">
        <v>41296</v>
      </c>
      <c r="E784" s="21">
        <v>6.6</v>
      </c>
      <c r="F784" s="22">
        <v>2343</v>
      </c>
      <c r="G784" s="23">
        <v>17.68</v>
      </c>
      <c r="H784" s="22">
        <v>144.80000000000001</v>
      </c>
      <c r="I784" s="22">
        <v>33</v>
      </c>
      <c r="J784" s="23">
        <v>6.74</v>
      </c>
      <c r="K784" s="32">
        <v>18.333333333335016</v>
      </c>
      <c r="L784" s="33">
        <v>1.5698000000000001</v>
      </c>
      <c r="M784" s="33">
        <v>0.90179999999999993</v>
      </c>
      <c r="N784" s="31">
        <v>1.8835999999999999</v>
      </c>
      <c r="O784" s="46">
        <v>1.323</v>
      </c>
      <c r="P784" s="32">
        <f t="shared" si="19"/>
        <v>3.5557773342204482</v>
      </c>
      <c r="Q784" s="22">
        <v>36</v>
      </c>
      <c r="R784" s="6">
        <v>1</v>
      </c>
      <c r="S784" s="6" t="s">
        <v>46</v>
      </c>
      <c r="T784" s="6">
        <v>2013</v>
      </c>
      <c r="U784"/>
      <c r="AP784" s="9"/>
      <c r="AQ784" s="9"/>
      <c r="AR784" s="76"/>
      <c r="AS784" s="76"/>
    </row>
    <row r="785" spans="1:45">
      <c r="A785" s="26">
        <v>10</v>
      </c>
      <c r="B785" s="27" t="s">
        <v>33</v>
      </c>
      <c r="C785" s="27" t="s">
        <v>32</v>
      </c>
      <c r="D785" s="63">
        <v>41296</v>
      </c>
      <c r="E785" s="21">
        <v>6.5</v>
      </c>
      <c r="F785" s="22">
        <v>3275</v>
      </c>
      <c r="G785" s="23">
        <v>12.05</v>
      </c>
      <c r="H785" s="22">
        <v>97.9</v>
      </c>
      <c r="I785" s="22">
        <v>0</v>
      </c>
      <c r="J785" s="23">
        <v>6.8</v>
      </c>
      <c r="K785" s="31">
        <v>32.000000000000028</v>
      </c>
      <c r="L785" s="33">
        <v>1.8236400000000001</v>
      </c>
      <c r="M785" s="33">
        <v>0.1002</v>
      </c>
      <c r="N785" s="31">
        <v>15.401199999999999</v>
      </c>
      <c r="O785" s="46">
        <v>7.2520000000000007</v>
      </c>
      <c r="P785" s="32">
        <f t="shared" si="19"/>
        <v>226.07984031936127</v>
      </c>
      <c r="Q785" s="22">
        <v>25</v>
      </c>
      <c r="R785" s="6">
        <v>1</v>
      </c>
      <c r="S785" s="6" t="s">
        <v>46</v>
      </c>
      <c r="T785" s="6">
        <v>2013</v>
      </c>
      <c r="U785"/>
      <c r="AP785" s="9"/>
      <c r="AQ785" s="9"/>
      <c r="AR785" s="76"/>
      <c r="AS785" s="76"/>
    </row>
    <row r="786" spans="1:45">
      <c r="A786" s="26">
        <v>11</v>
      </c>
      <c r="B786" s="27" t="s">
        <v>34</v>
      </c>
      <c r="C786" s="27" t="s">
        <v>26</v>
      </c>
      <c r="D786" s="63">
        <v>41296</v>
      </c>
      <c r="E786" s="21">
        <v>6.7</v>
      </c>
      <c r="F786" s="22">
        <v>240.6</v>
      </c>
      <c r="G786" s="23">
        <v>8.9600000000000009</v>
      </c>
      <c r="H786" s="22">
        <v>73.900000000000006</v>
      </c>
      <c r="I786" s="22">
        <v>0</v>
      </c>
      <c r="J786" s="23">
        <v>6.7</v>
      </c>
      <c r="K786" s="31">
        <v>3.6999999999993705</v>
      </c>
      <c r="L786" s="33">
        <v>0.34569000000000005</v>
      </c>
      <c r="M786" s="33">
        <v>0</v>
      </c>
      <c r="N786" s="31">
        <v>1.4958</v>
      </c>
      <c r="O786" s="46">
        <v>2.7930000000000001</v>
      </c>
      <c r="P786" s="32">
        <v>0</v>
      </c>
      <c r="Q786" s="22">
        <v>120</v>
      </c>
      <c r="R786" s="6">
        <v>1</v>
      </c>
      <c r="S786" s="6" t="s">
        <v>46</v>
      </c>
      <c r="T786" s="6">
        <v>2013</v>
      </c>
      <c r="U786"/>
      <c r="AP786" s="9"/>
      <c r="AQ786" s="9"/>
      <c r="AR786" s="76"/>
      <c r="AS786" s="76"/>
    </row>
    <row r="787" spans="1:45">
      <c r="A787" s="26">
        <v>12</v>
      </c>
      <c r="B787" s="27" t="s">
        <v>35</v>
      </c>
      <c r="C787" s="27" t="s">
        <v>26</v>
      </c>
      <c r="D787" s="63">
        <v>41296</v>
      </c>
      <c r="E787" s="21">
        <v>6</v>
      </c>
      <c r="F787" s="22">
        <v>214.8</v>
      </c>
      <c r="G787" s="23">
        <v>13.5</v>
      </c>
      <c r="H787" s="22">
        <v>108.6</v>
      </c>
      <c r="I787" s="22">
        <v>33</v>
      </c>
      <c r="J787" s="23">
        <v>6.96</v>
      </c>
      <c r="K787" s="31">
        <v>3.4000000000000696</v>
      </c>
      <c r="L787" s="33">
        <v>0.32565</v>
      </c>
      <c r="M787" s="33">
        <v>0</v>
      </c>
      <c r="N787" s="31">
        <v>5.5399999999999998E-2</v>
      </c>
      <c r="O787" s="46">
        <v>1.764</v>
      </c>
      <c r="P787" s="32">
        <v>0</v>
      </c>
      <c r="Q787" s="22">
        <v>120</v>
      </c>
      <c r="R787" s="6">
        <v>1</v>
      </c>
      <c r="S787" s="6" t="s">
        <v>46</v>
      </c>
      <c r="T787" s="6">
        <v>2013</v>
      </c>
      <c r="U787"/>
      <c r="AP787" s="9"/>
      <c r="AQ787" s="9"/>
      <c r="AR787" s="76"/>
      <c r="AS787" s="76"/>
    </row>
    <row r="788" spans="1:45">
      <c r="A788" s="26">
        <v>13</v>
      </c>
      <c r="B788" s="27" t="s">
        <v>36</v>
      </c>
      <c r="C788" s="27" t="s">
        <v>32</v>
      </c>
      <c r="D788" s="63">
        <v>41296</v>
      </c>
      <c r="E788" s="21">
        <v>5.8</v>
      </c>
      <c r="F788" s="22">
        <v>2269</v>
      </c>
      <c r="G788" s="23">
        <v>15.33</v>
      </c>
      <c r="H788" s="22">
        <v>122.7</v>
      </c>
      <c r="I788" s="22">
        <v>0</v>
      </c>
      <c r="J788" s="23">
        <v>7.28</v>
      </c>
      <c r="K788" s="31">
        <v>17.250000000001986</v>
      </c>
      <c r="L788" s="33">
        <v>1.8286500000000001</v>
      </c>
      <c r="M788" s="33">
        <v>0.65129999999999999</v>
      </c>
      <c r="N788" s="31">
        <v>0.66479999999999995</v>
      </c>
      <c r="O788" s="46">
        <v>1.5190000000000001</v>
      </c>
      <c r="P788" s="32">
        <f>(N788+O788)/M788</f>
        <v>3.3529863350222633</v>
      </c>
      <c r="Q788" s="22">
        <v>41</v>
      </c>
      <c r="R788" s="6">
        <v>1</v>
      </c>
      <c r="S788" s="6" t="s">
        <v>46</v>
      </c>
      <c r="T788" s="6">
        <v>2013</v>
      </c>
      <c r="U788"/>
      <c r="AP788" s="9"/>
      <c r="AQ788" s="9"/>
      <c r="AR788" s="76"/>
      <c r="AS788" s="76"/>
    </row>
    <row r="789" spans="1:45">
      <c r="A789" s="26">
        <v>14</v>
      </c>
      <c r="B789" s="27" t="s">
        <v>37</v>
      </c>
      <c r="C789" s="27" t="s">
        <v>32</v>
      </c>
      <c r="D789" s="63">
        <v>41296</v>
      </c>
      <c r="E789" s="21">
        <v>6</v>
      </c>
      <c r="F789" s="22">
        <v>998</v>
      </c>
      <c r="G789" s="23">
        <v>13.84</v>
      </c>
      <c r="H789" s="22">
        <v>111.3</v>
      </c>
      <c r="I789" s="22">
        <v>0</v>
      </c>
      <c r="J789" s="23">
        <v>7.1</v>
      </c>
      <c r="K789" s="31">
        <v>16.333333333333755</v>
      </c>
      <c r="L789" s="33">
        <v>2.5885000000000002</v>
      </c>
      <c r="M789" s="33">
        <v>1.3527</v>
      </c>
      <c r="N789" s="31">
        <v>8.1437999999999988</v>
      </c>
      <c r="O789" s="46">
        <v>2.254</v>
      </c>
      <c r="P789" s="32">
        <f>(N789+O789)/M789</f>
        <v>7.6867006727286151</v>
      </c>
      <c r="Q789" s="22">
        <v>37</v>
      </c>
      <c r="R789" s="6">
        <v>1</v>
      </c>
      <c r="S789" s="6" t="s">
        <v>46</v>
      </c>
      <c r="T789" s="6">
        <v>2013</v>
      </c>
      <c r="U789"/>
      <c r="AP789" s="9"/>
      <c r="AQ789" s="9"/>
      <c r="AR789" s="76"/>
      <c r="AS789" s="76"/>
    </row>
    <row r="790" spans="1:45">
      <c r="A790" s="26">
        <v>19</v>
      </c>
      <c r="B790" s="27" t="s">
        <v>42</v>
      </c>
      <c r="C790" s="27" t="s">
        <v>32</v>
      </c>
      <c r="D790" s="63">
        <v>41296</v>
      </c>
      <c r="E790" s="21">
        <v>5.0999999999999996</v>
      </c>
      <c r="F790" s="22">
        <v>849</v>
      </c>
      <c r="G790" s="23">
        <v>13.78</v>
      </c>
      <c r="H790" s="22">
        <v>108.1</v>
      </c>
      <c r="I790" s="22">
        <v>0</v>
      </c>
      <c r="J790" s="23">
        <v>6.97</v>
      </c>
      <c r="K790" s="31">
        <v>10.250000000000536</v>
      </c>
      <c r="L790" s="33">
        <v>1.1522999999999999</v>
      </c>
      <c r="M790" s="33">
        <v>0.60119999999999996</v>
      </c>
      <c r="N790" s="31">
        <v>5.7061999999999999</v>
      </c>
      <c r="O790" s="46">
        <v>4.9000000000000002E-2</v>
      </c>
      <c r="P790" s="32">
        <f>(N790+O790)/M790</f>
        <v>9.5728542914171673</v>
      </c>
      <c r="Q790" s="22">
        <v>69</v>
      </c>
      <c r="R790" s="6">
        <v>1</v>
      </c>
      <c r="S790" s="6" t="s">
        <v>46</v>
      </c>
      <c r="T790" s="6">
        <v>2013</v>
      </c>
      <c r="U790"/>
      <c r="AP790" s="9"/>
      <c r="AQ790" s="9"/>
      <c r="AR790" s="76"/>
      <c r="AS790" s="76"/>
    </row>
    <row r="791" spans="1:45">
      <c r="A791" s="26">
        <v>20</v>
      </c>
      <c r="B791" s="27" t="s">
        <v>43</v>
      </c>
      <c r="C791" s="27" t="s">
        <v>26</v>
      </c>
      <c r="D791" s="63">
        <v>41296</v>
      </c>
      <c r="E791" s="21">
        <v>6.6</v>
      </c>
      <c r="F791" s="22">
        <v>256.60000000000002</v>
      </c>
      <c r="G791" s="23">
        <v>9.6199999999999992</v>
      </c>
      <c r="H791" s="22">
        <v>78.400000000000006</v>
      </c>
      <c r="I791" s="22">
        <v>33</v>
      </c>
      <c r="J791" s="23">
        <v>6.73</v>
      </c>
      <c r="K791" s="31">
        <v>5.333333333332746</v>
      </c>
      <c r="L791" s="33">
        <v>0.6763499999999999</v>
      </c>
      <c r="M791" s="33">
        <v>5.0099999999999999E-2</v>
      </c>
      <c r="N791" s="31">
        <v>22.16</v>
      </c>
      <c r="O791" s="46">
        <v>1.421</v>
      </c>
      <c r="P791" s="32">
        <f>(N791+O791)/M791</f>
        <v>470.67864271457086</v>
      </c>
      <c r="Q791" s="22">
        <v>120</v>
      </c>
      <c r="R791" s="6">
        <v>1</v>
      </c>
      <c r="S791" s="6" t="s">
        <v>46</v>
      </c>
      <c r="T791" s="6">
        <v>2013</v>
      </c>
      <c r="U791"/>
      <c r="AP791" s="9"/>
      <c r="AQ791" s="9"/>
      <c r="AR791" s="76"/>
      <c r="AS791" s="76"/>
    </row>
    <row r="792" spans="1:45">
      <c r="A792" s="26">
        <v>21</v>
      </c>
      <c r="B792" s="27" t="s">
        <v>44</v>
      </c>
      <c r="C792" s="27" t="s">
        <v>21</v>
      </c>
      <c r="D792" s="63">
        <v>41296</v>
      </c>
      <c r="E792" s="21">
        <v>7.5</v>
      </c>
      <c r="F792" s="22">
        <v>265.2</v>
      </c>
      <c r="G792" s="23">
        <v>10.71</v>
      </c>
      <c r="H792" s="22">
        <v>88.6</v>
      </c>
      <c r="I792" s="22">
        <v>0</v>
      </c>
      <c r="J792" s="23">
        <v>6.35</v>
      </c>
      <c r="K792" s="31">
        <v>3.7333333333341061</v>
      </c>
      <c r="L792" s="33">
        <v>0.60787999999999998</v>
      </c>
      <c r="M792" s="33">
        <v>0</v>
      </c>
      <c r="N792" s="31">
        <v>5.7061999999999999</v>
      </c>
      <c r="O792" s="46">
        <v>2.7440000000000002</v>
      </c>
      <c r="P792" s="32">
        <v>0</v>
      </c>
      <c r="Q792" s="22">
        <v>120</v>
      </c>
      <c r="R792" s="6">
        <v>1</v>
      </c>
      <c r="S792" s="6" t="s">
        <v>46</v>
      </c>
      <c r="T792" s="6">
        <v>2013</v>
      </c>
      <c r="U792"/>
      <c r="AP792" s="9"/>
      <c r="AQ792" s="9"/>
      <c r="AR792" s="76"/>
      <c r="AS792" s="76"/>
    </row>
    <row r="793" spans="1:45">
      <c r="A793" s="26">
        <v>23</v>
      </c>
      <c r="B793" s="27" t="s">
        <v>42</v>
      </c>
      <c r="C793" s="27" t="s">
        <v>32</v>
      </c>
      <c r="D793" s="63">
        <v>41296</v>
      </c>
      <c r="E793" s="21">
        <v>4.0999999999999996</v>
      </c>
      <c r="F793" s="22">
        <v>1053</v>
      </c>
      <c r="G793" s="23">
        <v>13.34</v>
      </c>
      <c r="H793" s="22">
        <v>102.1</v>
      </c>
      <c r="I793" s="22">
        <v>0</v>
      </c>
      <c r="J793" s="23">
        <v>6.79</v>
      </c>
      <c r="K793" s="31">
        <v>17.00000000000183</v>
      </c>
      <c r="L793" s="33">
        <v>1.3526999999999998</v>
      </c>
      <c r="M793" s="33">
        <v>0</v>
      </c>
      <c r="N793" s="31">
        <v>4.6536</v>
      </c>
      <c r="O793" s="46">
        <v>2.9890000000000003</v>
      </c>
      <c r="P793" s="32">
        <v>0</v>
      </c>
      <c r="Q793" s="22">
        <v>41</v>
      </c>
      <c r="R793" s="6">
        <v>1</v>
      </c>
      <c r="S793" s="6" t="s">
        <v>46</v>
      </c>
      <c r="T793" s="6">
        <v>2013</v>
      </c>
      <c r="U793"/>
      <c r="AP793" s="9"/>
      <c r="AQ793" s="9"/>
      <c r="AR793" s="76"/>
      <c r="AS793" s="76"/>
    </row>
    <row r="794" spans="1:45">
      <c r="A794" s="26">
        <v>1</v>
      </c>
      <c r="B794" s="27" t="s">
        <v>20</v>
      </c>
      <c r="C794" s="27" t="s">
        <v>21</v>
      </c>
      <c r="D794" s="63">
        <v>41297</v>
      </c>
      <c r="E794" s="21">
        <v>4</v>
      </c>
      <c r="F794" s="22">
        <v>480.7</v>
      </c>
      <c r="G794" s="23">
        <v>12.11</v>
      </c>
      <c r="H794" s="22">
        <v>92.2</v>
      </c>
      <c r="I794" s="22">
        <v>0</v>
      </c>
      <c r="J794" s="23">
        <v>6.72</v>
      </c>
      <c r="K794" s="31">
        <v>2.9999999999992255</v>
      </c>
      <c r="L794" s="33">
        <v>0.80661000000000005</v>
      </c>
      <c r="M794" s="33">
        <v>0.2505</v>
      </c>
      <c r="N794" s="31">
        <v>7.2573999999999996</v>
      </c>
      <c r="O794" s="46">
        <v>2.4500000000000002</v>
      </c>
      <c r="P794" s="32">
        <f>(N794+O794)/M794</f>
        <v>38.752095808383231</v>
      </c>
      <c r="Q794" s="22">
        <v>120</v>
      </c>
      <c r="R794" s="6">
        <v>1</v>
      </c>
      <c r="S794" s="6" t="s">
        <v>46</v>
      </c>
      <c r="T794" s="6">
        <v>2013</v>
      </c>
      <c r="U794"/>
      <c r="AP794" s="9"/>
      <c r="AQ794" s="9"/>
      <c r="AR794" s="76"/>
      <c r="AS794" s="76"/>
    </row>
    <row r="795" spans="1:45">
      <c r="A795" s="26">
        <v>2</v>
      </c>
      <c r="B795" s="27" t="s">
        <v>23</v>
      </c>
      <c r="C795" s="27" t="s">
        <v>21</v>
      </c>
      <c r="D795" s="63">
        <v>41297</v>
      </c>
      <c r="E795" s="21">
        <v>3.8</v>
      </c>
      <c r="F795" s="22">
        <v>487.7</v>
      </c>
      <c r="G795" s="23">
        <v>12.55</v>
      </c>
      <c r="H795" s="22">
        <v>94.5</v>
      </c>
      <c r="I795" s="22">
        <v>33</v>
      </c>
      <c r="J795" s="23">
        <v>6.71</v>
      </c>
      <c r="K795" s="31">
        <v>3.0000000000001137</v>
      </c>
      <c r="L795" s="33">
        <v>0.40079999999999999</v>
      </c>
      <c r="M795" s="33">
        <v>0</v>
      </c>
      <c r="N795" s="31">
        <v>7.3127999999999993</v>
      </c>
      <c r="O795" s="46">
        <v>2.4500000000000002</v>
      </c>
      <c r="P795" s="32">
        <v>0</v>
      </c>
      <c r="Q795" s="22">
        <v>120</v>
      </c>
      <c r="R795" s="6">
        <v>1</v>
      </c>
      <c r="S795" s="6" t="s">
        <v>46</v>
      </c>
      <c r="T795" s="6">
        <v>2013</v>
      </c>
      <c r="U795"/>
      <c r="AP795" s="9"/>
      <c r="AQ795" s="9"/>
      <c r="AR795" s="76"/>
      <c r="AS795" s="76"/>
    </row>
    <row r="796" spans="1:45">
      <c r="A796" s="26">
        <v>3</v>
      </c>
      <c r="B796" s="27" t="s">
        <v>24</v>
      </c>
      <c r="C796" s="27" t="s">
        <v>21</v>
      </c>
      <c r="D796" s="63">
        <v>41297</v>
      </c>
      <c r="E796" s="21">
        <v>4.5999999999999996</v>
      </c>
      <c r="F796" s="22">
        <v>610</v>
      </c>
      <c r="G796" s="23">
        <v>10.63</v>
      </c>
      <c r="H796" s="22">
        <v>82.6</v>
      </c>
      <c r="I796" s="22">
        <v>0</v>
      </c>
      <c r="J796" s="23">
        <v>6.59</v>
      </c>
      <c r="K796" s="31">
        <v>3.9000000000006807</v>
      </c>
      <c r="L796" s="33">
        <v>0.67134000000000005</v>
      </c>
      <c r="M796" s="33">
        <v>0.1002</v>
      </c>
      <c r="N796" s="31">
        <v>4.2657999999999996</v>
      </c>
      <c r="O796" s="46">
        <v>3.0380000000000003</v>
      </c>
      <c r="P796" s="32">
        <f>(N796+O796)/M796</f>
        <v>72.892215568862269</v>
      </c>
      <c r="Q796" s="22">
        <v>120</v>
      </c>
      <c r="R796" s="6">
        <v>1</v>
      </c>
      <c r="S796" s="6" t="s">
        <v>46</v>
      </c>
      <c r="T796" s="6">
        <v>2013</v>
      </c>
      <c r="U796"/>
      <c r="AP796" s="9"/>
      <c r="AQ796" s="9"/>
      <c r="AR796" s="76"/>
      <c r="AS796" s="76"/>
    </row>
    <row r="797" spans="1:45">
      <c r="A797" s="26">
        <v>4</v>
      </c>
      <c r="B797" s="27" t="s">
        <v>25</v>
      </c>
      <c r="C797" s="27" t="s">
        <v>26</v>
      </c>
      <c r="D797" s="63">
        <v>41297</v>
      </c>
      <c r="E797" s="21">
        <v>6.1</v>
      </c>
      <c r="F797" s="22">
        <v>262.5</v>
      </c>
      <c r="G797" s="23">
        <v>11.52</v>
      </c>
      <c r="H797" s="22">
        <v>93.8</v>
      </c>
      <c r="I797" s="22">
        <v>0</v>
      </c>
      <c r="J797" s="23">
        <v>6.75</v>
      </c>
      <c r="K797" s="31">
        <v>8.3999999999999631</v>
      </c>
      <c r="L797" s="33">
        <v>0.61121999999999999</v>
      </c>
      <c r="M797" s="33">
        <v>0</v>
      </c>
      <c r="N797" s="31">
        <v>0.16619999999999999</v>
      </c>
      <c r="O797" s="46">
        <v>0.63700000000000001</v>
      </c>
      <c r="P797" s="32">
        <v>0</v>
      </c>
      <c r="Q797" s="22">
        <v>71</v>
      </c>
      <c r="R797" s="6">
        <v>1</v>
      </c>
      <c r="S797" s="6" t="s">
        <v>46</v>
      </c>
      <c r="T797" s="6">
        <v>2013</v>
      </c>
      <c r="U797"/>
      <c r="AP797" s="9"/>
      <c r="AQ797" s="9"/>
      <c r="AR797" s="76"/>
      <c r="AS797" s="76"/>
    </row>
    <row r="798" spans="1:45">
      <c r="A798" s="26">
        <v>5</v>
      </c>
      <c r="B798" s="27" t="s">
        <v>27</v>
      </c>
      <c r="C798" s="27" t="s">
        <v>26</v>
      </c>
      <c r="D798" s="63">
        <v>41297</v>
      </c>
      <c r="E798" s="21">
        <v>5.7</v>
      </c>
      <c r="F798" s="22">
        <v>116.5</v>
      </c>
      <c r="G798" s="23">
        <v>12.54</v>
      </c>
      <c r="H798" s="22">
        <v>100.1</v>
      </c>
      <c r="I798" s="22">
        <v>0</v>
      </c>
      <c r="J798" s="23">
        <v>6.71</v>
      </c>
      <c r="K798" s="31">
        <v>14.000000000000925</v>
      </c>
      <c r="L798" s="33">
        <v>0.67913333333333337</v>
      </c>
      <c r="M798" s="33">
        <v>1.8035999999999999</v>
      </c>
      <c r="N798" s="31">
        <v>1.7174</v>
      </c>
      <c r="O798" s="46">
        <v>3.871</v>
      </c>
      <c r="P798" s="32">
        <f>(N798+O798)/M798</f>
        <v>3.0984697272122426</v>
      </c>
      <c r="Q798" s="22">
        <v>40</v>
      </c>
      <c r="R798" s="6">
        <v>1</v>
      </c>
      <c r="S798" s="6" t="s">
        <v>46</v>
      </c>
      <c r="T798" s="6">
        <v>2013</v>
      </c>
      <c r="U798"/>
      <c r="AP798" s="9"/>
      <c r="AQ798" s="9"/>
      <c r="AR798" s="76"/>
      <c r="AS798" s="76"/>
    </row>
    <row r="799" spans="1:45">
      <c r="A799" s="26">
        <v>6</v>
      </c>
      <c r="B799" s="27" t="s">
        <v>28</v>
      </c>
      <c r="C799" s="27" t="s">
        <v>21</v>
      </c>
      <c r="D799" s="63">
        <v>41297</v>
      </c>
      <c r="E799" s="21">
        <v>5.3</v>
      </c>
      <c r="F799" s="22">
        <v>506</v>
      </c>
      <c r="G799" s="23">
        <v>12.3</v>
      </c>
      <c r="H799" s="22">
        <v>97.3</v>
      </c>
      <c r="I799" s="22">
        <v>33</v>
      </c>
      <c r="J799" s="23">
        <v>6.74</v>
      </c>
      <c r="K799" s="31">
        <v>3.0000000000001137</v>
      </c>
      <c r="L799" s="33">
        <v>0.80661000000000005</v>
      </c>
      <c r="M799" s="33">
        <v>0.2505</v>
      </c>
      <c r="N799" s="31">
        <v>42.381</v>
      </c>
      <c r="O799" s="46">
        <v>1.5190000000000001</v>
      </c>
      <c r="P799" s="32">
        <f>(N799+O799)/M799</f>
        <v>175.24950099800398</v>
      </c>
      <c r="Q799" s="22">
        <v>120</v>
      </c>
      <c r="R799" s="6">
        <v>1</v>
      </c>
      <c r="S799" s="6" t="s">
        <v>46</v>
      </c>
      <c r="T799" s="6">
        <v>2013</v>
      </c>
      <c r="U799"/>
      <c r="AP799" s="9"/>
      <c r="AQ799" s="9"/>
      <c r="AR799" s="76"/>
      <c r="AS799" s="76"/>
    </row>
    <row r="800" spans="1:45">
      <c r="A800" s="26">
        <v>7</v>
      </c>
      <c r="B800" s="27" t="s">
        <v>29</v>
      </c>
      <c r="C800" s="27" t="s">
        <v>21</v>
      </c>
      <c r="D800" s="63">
        <v>41297</v>
      </c>
      <c r="E800" s="21">
        <v>7.6</v>
      </c>
      <c r="F800" s="22">
        <v>1410</v>
      </c>
      <c r="G800" s="23">
        <v>6.95</v>
      </c>
      <c r="H800" s="22">
        <v>58.3</v>
      </c>
      <c r="I800" s="22">
        <v>0</v>
      </c>
      <c r="J800" s="23">
        <v>6.66</v>
      </c>
      <c r="K800" s="31">
        <v>9.5999999999989427</v>
      </c>
      <c r="L800" s="33">
        <v>1.54308</v>
      </c>
      <c r="M800" s="33">
        <v>0</v>
      </c>
      <c r="N800" s="31">
        <v>32.0212</v>
      </c>
      <c r="O800" s="46">
        <v>59.094000000000001</v>
      </c>
      <c r="P800" s="32">
        <v>0</v>
      </c>
      <c r="Q800" s="22">
        <v>57</v>
      </c>
      <c r="R800" s="6">
        <v>1</v>
      </c>
      <c r="S800" s="6" t="s">
        <v>46</v>
      </c>
      <c r="T800" s="6">
        <v>2013</v>
      </c>
      <c r="U800"/>
      <c r="AP800" s="9"/>
      <c r="AQ800" s="9"/>
      <c r="AR800" s="76"/>
      <c r="AS800" s="76"/>
    </row>
    <row r="801" spans="1:45">
      <c r="A801" s="26">
        <v>15</v>
      </c>
      <c r="B801" s="27" t="s">
        <v>38</v>
      </c>
      <c r="C801" s="27" t="s">
        <v>21</v>
      </c>
      <c r="D801" s="63">
        <v>41297</v>
      </c>
      <c r="E801" s="21">
        <v>4.2</v>
      </c>
      <c r="F801" s="22">
        <v>743</v>
      </c>
      <c r="G801" s="23">
        <v>11.84</v>
      </c>
      <c r="H801" s="22">
        <v>90.9</v>
      </c>
      <c r="I801" s="22">
        <v>33</v>
      </c>
      <c r="J801" s="23">
        <v>6.83</v>
      </c>
      <c r="K801" s="31">
        <v>1.8000000000002458</v>
      </c>
      <c r="L801" s="33">
        <v>0.33567000000000002</v>
      </c>
      <c r="M801" s="33">
        <v>5.0099999999999999E-2</v>
      </c>
      <c r="N801" s="31">
        <v>51.355799999999995</v>
      </c>
      <c r="O801" s="46">
        <v>0.98</v>
      </c>
      <c r="P801" s="32">
        <f>(N801+O801)/M801</f>
        <v>1044.6267465069859</v>
      </c>
      <c r="Q801" s="22">
        <v>120</v>
      </c>
      <c r="R801" s="6">
        <v>1</v>
      </c>
      <c r="S801" s="6" t="s">
        <v>46</v>
      </c>
      <c r="T801" s="6">
        <v>2013</v>
      </c>
      <c r="U801"/>
      <c r="AP801" s="9"/>
      <c r="AQ801" s="9"/>
      <c r="AR801" s="76"/>
      <c r="AS801" s="76"/>
    </row>
    <row r="802" spans="1:45">
      <c r="A802" s="26">
        <v>16</v>
      </c>
      <c r="B802" s="27" t="s">
        <v>39</v>
      </c>
      <c r="C802" s="27" t="s">
        <v>26</v>
      </c>
      <c r="D802" s="63">
        <v>41297</v>
      </c>
      <c r="E802" s="21">
        <v>5.4</v>
      </c>
      <c r="F802" s="22">
        <v>643</v>
      </c>
      <c r="G802" s="23">
        <v>12.78</v>
      </c>
      <c r="H802" s="22">
        <v>101.2</v>
      </c>
      <c r="I802" s="22">
        <v>0</v>
      </c>
      <c r="J802" s="23">
        <v>6.84</v>
      </c>
      <c r="K802" s="31">
        <v>13.600000000000279</v>
      </c>
      <c r="L802" s="33">
        <v>2.8056000000000001</v>
      </c>
      <c r="M802" s="33">
        <v>2.2544999999999997</v>
      </c>
      <c r="N802" s="31">
        <v>6.4264000000000001</v>
      </c>
      <c r="O802" s="46">
        <v>2.0089999999999999</v>
      </c>
      <c r="P802" s="32">
        <f>(N802+O802)/M802</f>
        <v>3.7415834996673323</v>
      </c>
      <c r="Q802" s="22">
        <v>51</v>
      </c>
      <c r="R802" s="6">
        <v>1</v>
      </c>
      <c r="S802" s="6" t="s">
        <v>46</v>
      </c>
      <c r="T802" s="6">
        <v>2013</v>
      </c>
      <c r="U802"/>
      <c r="AP802" s="9"/>
      <c r="AQ802" s="9"/>
      <c r="AR802" s="76"/>
      <c r="AS802" s="76"/>
    </row>
    <row r="803" spans="1:45">
      <c r="A803" s="26">
        <v>17</v>
      </c>
      <c r="B803" s="27" t="s">
        <v>40</v>
      </c>
      <c r="C803" s="27" t="s">
        <v>26</v>
      </c>
      <c r="D803" s="63">
        <v>41297</v>
      </c>
      <c r="E803" s="21">
        <v>5.2</v>
      </c>
      <c r="F803" s="22">
        <v>328.8</v>
      </c>
      <c r="G803" s="23">
        <v>9.07</v>
      </c>
      <c r="H803" s="22">
        <v>71.5</v>
      </c>
      <c r="I803" s="22">
        <v>0</v>
      </c>
      <c r="J803" s="23">
        <v>6.7</v>
      </c>
      <c r="K803" s="31">
        <v>7.1999999999997986</v>
      </c>
      <c r="L803" s="33">
        <v>0.54107999999999989</v>
      </c>
      <c r="M803" s="33">
        <v>0.20039999999999999</v>
      </c>
      <c r="N803" s="31">
        <v>8.3653999999999993</v>
      </c>
      <c r="O803" s="46">
        <v>5.1450000000000005</v>
      </c>
      <c r="P803" s="32">
        <f>(N803+O803)/M803</f>
        <v>67.417165668662676</v>
      </c>
      <c r="Q803" s="22">
        <v>97</v>
      </c>
      <c r="R803" s="6">
        <v>1</v>
      </c>
      <c r="S803" s="6" t="s">
        <v>46</v>
      </c>
      <c r="T803" s="6">
        <v>2013</v>
      </c>
      <c r="U803"/>
      <c r="AP803" s="9"/>
      <c r="AQ803" s="9"/>
      <c r="AR803" s="76"/>
      <c r="AS803" s="76"/>
    </row>
    <row r="804" spans="1:45">
      <c r="A804" s="26">
        <v>18</v>
      </c>
      <c r="B804" s="27" t="s">
        <v>41</v>
      </c>
      <c r="C804" s="27" t="s">
        <v>21</v>
      </c>
      <c r="D804" s="63">
        <v>41297</v>
      </c>
      <c r="E804" s="21">
        <v>5.8</v>
      </c>
      <c r="F804" s="22">
        <v>693</v>
      </c>
      <c r="G804" s="23">
        <v>12.48</v>
      </c>
      <c r="H804" s="22">
        <v>99.7</v>
      </c>
      <c r="I804" s="22">
        <v>33</v>
      </c>
      <c r="J804" s="23">
        <v>6.85</v>
      </c>
      <c r="K804" s="31">
        <v>11.599999999999611</v>
      </c>
      <c r="L804" s="33">
        <v>2.6452800000000001</v>
      </c>
      <c r="M804" s="33">
        <v>1.6032</v>
      </c>
      <c r="N804" s="31">
        <v>13.295999999999999</v>
      </c>
      <c r="O804" s="46">
        <v>3.3810000000000002</v>
      </c>
      <c r="P804" s="32">
        <f>(N804+O804)/M804</f>
        <v>10.402320359281438</v>
      </c>
      <c r="Q804" s="22">
        <v>59</v>
      </c>
      <c r="R804" s="6">
        <v>1</v>
      </c>
      <c r="S804" s="6" t="s">
        <v>46</v>
      </c>
      <c r="T804" s="6">
        <v>2013</v>
      </c>
      <c r="U804"/>
      <c r="AP804" s="9"/>
      <c r="AQ804" s="9"/>
      <c r="AR804" s="76"/>
      <c r="AS804" s="76"/>
    </row>
    <row r="805" spans="1:45">
      <c r="A805" s="26">
        <v>22</v>
      </c>
      <c r="B805" s="27" t="s">
        <v>45</v>
      </c>
      <c r="C805" s="27" t="s">
        <v>21</v>
      </c>
      <c r="D805" s="63">
        <v>41297</v>
      </c>
      <c r="E805" s="21">
        <v>7.2</v>
      </c>
      <c r="F805" s="22">
        <v>569</v>
      </c>
      <c r="G805" s="23">
        <v>11.26</v>
      </c>
      <c r="H805" s="22">
        <v>93.5</v>
      </c>
      <c r="I805" s="22">
        <v>0</v>
      </c>
      <c r="J805" s="23">
        <v>6.82</v>
      </c>
      <c r="K805" s="31">
        <v>4.7999999999994714</v>
      </c>
      <c r="L805" s="33">
        <v>0.54609000000000008</v>
      </c>
      <c r="M805" s="33">
        <v>0</v>
      </c>
      <c r="N805" s="31">
        <v>67.975799999999992</v>
      </c>
      <c r="O805" s="46">
        <v>5.194</v>
      </c>
      <c r="P805" s="32">
        <v>0</v>
      </c>
      <c r="Q805" s="22">
        <v>120</v>
      </c>
      <c r="R805" s="6">
        <v>1</v>
      </c>
      <c r="S805" s="6" t="s">
        <v>46</v>
      </c>
      <c r="T805" s="6">
        <v>2013</v>
      </c>
      <c r="U805"/>
      <c r="AP805" s="9"/>
      <c r="AQ805" s="9"/>
      <c r="AR805" s="76"/>
      <c r="AS805" s="76"/>
    </row>
    <row r="806" spans="1:45">
      <c r="A806" s="26">
        <v>24</v>
      </c>
      <c r="B806" s="4" t="s">
        <v>49</v>
      </c>
      <c r="C806" s="27" t="s">
        <v>21</v>
      </c>
      <c r="D806" s="63">
        <v>41297</v>
      </c>
      <c r="E806" s="21">
        <v>13.2</v>
      </c>
      <c r="F806" s="22">
        <v>1568</v>
      </c>
      <c r="G806" s="23">
        <v>9.73</v>
      </c>
      <c r="H806" s="22">
        <v>93.8</v>
      </c>
      <c r="I806" s="22">
        <v>0</v>
      </c>
      <c r="J806" s="23">
        <v>7.47</v>
      </c>
      <c r="K806" s="31">
        <v>3.6999999999993705</v>
      </c>
      <c r="L806" s="33">
        <v>9.5189999999999997E-2</v>
      </c>
      <c r="M806" s="33">
        <v>0</v>
      </c>
      <c r="N806" s="31">
        <v>36.120799999999996</v>
      </c>
      <c r="O806" s="46">
        <v>3.1360000000000001</v>
      </c>
      <c r="P806" s="32">
        <v>0</v>
      </c>
      <c r="Q806" s="22">
        <v>120</v>
      </c>
      <c r="R806" s="6">
        <v>1</v>
      </c>
      <c r="S806" s="6" t="s">
        <v>46</v>
      </c>
      <c r="T806" s="6">
        <v>2013</v>
      </c>
      <c r="U806"/>
      <c r="AP806" s="9"/>
      <c r="AQ806" s="9"/>
      <c r="AR806" s="76"/>
      <c r="AS806" s="76"/>
    </row>
    <row r="807" spans="1:45">
      <c r="A807" s="45">
        <v>1</v>
      </c>
      <c r="B807" s="41" t="s">
        <v>20</v>
      </c>
      <c r="C807" s="41" t="s">
        <v>21</v>
      </c>
      <c r="D807" s="66">
        <v>41394</v>
      </c>
      <c r="E807" s="42">
        <v>14.1</v>
      </c>
      <c r="F807" s="43">
        <v>415</v>
      </c>
      <c r="G807" s="44">
        <v>9.0500000000000007</v>
      </c>
      <c r="H807" s="43">
        <v>88.5</v>
      </c>
      <c r="I807" s="43">
        <v>0</v>
      </c>
      <c r="J807" s="44">
        <v>6.58</v>
      </c>
      <c r="K807" s="48">
        <v>3.0999999999998806</v>
      </c>
      <c r="L807" s="47">
        <v>0.63574000000000008</v>
      </c>
      <c r="M807" s="47">
        <v>0.2868</v>
      </c>
      <c r="N807" s="48">
        <v>8.5305</v>
      </c>
      <c r="O807" s="46">
        <v>0.51600000000000001</v>
      </c>
      <c r="P807" s="49">
        <v>31.542887029288703</v>
      </c>
      <c r="Q807" s="43">
        <v>120</v>
      </c>
      <c r="R807" s="61">
        <v>4</v>
      </c>
      <c r="S807" s="61" t="s">
        <v>47</v>
      </c>
      <c r="T807" s="6">
        <v>2013</v>
      </c>
      <c r="U807"/>
      <c r="AP807" s="9"/>
      <c r="AQ807" s="9"/>
      <c r="AR807" s="76"/>
      <c r="AS807" s="76"/>
    </row>
    <row r="808" spans="1:45">
      <c r="A808" s="45">
        <v>2</v>
      </c>
      <c r="B808" s="41" t="s">
        <v>23</v>
      </c>
      <c r="C808" s="41" t="s">
        <v>21</v>
      </c>
      <c r="D808" s="66">
        <v>41394</v>
      </c>
      <c r="E808" s="42">
        <v>13.7</v>
      </c>
      <c r="F808" s="43">
        <v>429.1</v>
      </c>
      <c r="G808" s="44">
        <v>7.81</v>
      </c>
      <c r="H808" s="43">
        <v>75.599999999999994</v>
      </c>
      <c r="I808" s="43">
        <v>33</v>
      </c>
      <c r="J808" s="44">
        <v>6.65</v>
      </c>
      <c r="K808" s="48">
        <v>3.8000000000000256</v>
      </c>
      <c r="L808" s="47">
        <v>0.65486000000000011</v>
      </c>
      <c r="M808" s="47">
        <v>0.33460000000000001</v>
      </c>
      <c r="N808" s="48">
        <v>10.0298</v>
      </c>
      <c r="O808" s="46">
        <v>1.5049999999999999</v>
      </c>
      <c r="P808" s="49">
        <v>34.473401075911539</v>
      </c>
      <c r="Q808" s="43">
        <v>120</v>
      </c>
      <c r="R808" s="61">
        <v>4</v>
      </c>
      <c r="S808" s="61" t="s">
        <v>47</v>
      </c>
      <c r="T808" s="6">
        <v>2013</v>
      </c>
      <c r="U808"/>
      <c r="AP808" s="9"/>
      <c r="AQ808" s="9"/>
      <c r="AR808" s="76"/>
      <c r="AS808" s="76"/>
    </row>
    <row r="809" spans="1:45">
      <c r="A809" s="45">
        <v>3</v>
      </c>
      <c r="B809" s="41" t="s">
        <v>24</v>
      </c>
      <c r="C809" s="41" t="s">
        <v>21</v>
      </c>
      <c r="D809" s="66">
        <v>41394</v>
      </c>
      <c r="E809" s="42">
        <v>14.7</v>
      </c>
      <c r="F809" s="43">
        <v>275.8</v>
      </c>
      <c r="G809" s="44">
        <v>6.71</v>
      </c>
      <c r="H809" s="43">
        <v>66.3</v>
      </c>
      <c r="I809" s="43">
        <v>66</v>
      </c>
      <c r="J809" s="44">
        <v>6.5</v>
      </c>
      <c r="K809" s="48">
        <v>7.9999999999991189</v>
      </c>
      <c r="L809" s="47">
        <v>1.4053200000000001</v>
      </c>
      <c r="M809" s="47">
        <v>1.7686000000000002</v>
      </c>
      <c r="N809" s="48">
        <v>2.3265000000000002</v>
      </c>
      <c r="O809" s="46">
        <v>3.0959999999999996</v>
      </c>
      <c r="P809" s="49">
        <v>3.0659843944362768</v>
      </c>
      <c r="Q809" s="43">
        <v>79</v>
      </c>
      <c r="R809" s="61">
        <v>4</v>
      </c>
      <c r="S809" s="61" t="s">
        <v>47</v>
      </c>
      <c r="T809" s="6">
        <v>2013</v>
      </c>
      <c r="U809"/>
      <c r="AP809" s="9"/>
      <c r="AQ809" s="9"/>
      <c r="AR809" s="76"/>
      <c r="AS809" s="76"/>
    </row>
    <row r="810" spans="1:45">
      <c r="A810" s="45">
        <v>4</v>
      </c>
      <c r="B810" s="41" t="s">
        <v>25</v>
      </c>
      <c r="C810" s="41" t="s">
        <v>26</v>
      </c>
      <c r="D810" s="66">
        <v>41394</v>
      </c>
      <c r="E810" s="42">
        <v>17.600000000000001</v>
      </c>
      <c r="F810" s="43">
        <v>293.39999999999998</v>
      </c>
      <c r="G810" s="44">
        <v>10.69</v>
      </c>
      <c r="H810" s="43">
        <v>112.3</v>
      </c>
      <c r="I810" s="43">
        <v>0</v>
      </c>
      <c r="J810" s="44">
        <v>7.02</v>
      </c>
      <c r="K810" s="48">
        <v>1.300000000000523</v>
      </c>
      <c r="L810" s="47">
        <v>0.27723999999999999</v>
      </c>
      <c r="M810" s="47">
        <v>0.19120000000000001</v>
      </c>
      <c r="N810" s="48">
        <v>1.1374</v>
      </c>
      <c r="O810" s="46">
        <v>0.38699999999999996</v>
      </c>
      <c r="P810" s="49">
        <v>7.9728033472803341</v>
      </c>
      <c r="Q810" s="43">
        <v>120</v>
      </c>
      <c r="R810" s="61">
        <v>4</v>
      </c>
      <c r="S810" s="61" t="s">
        <v>47</v>
      </c>
      <c r="T810" s="6">
        <v>2013</v>
      </c>
      <c r="U810"/>
      <c r="AP810" s="9"/>
      <c r="AQ810" s="9"/>
      <c r="AR810" s="76"/>
      <c r="AS810" s="76"/>
    </row>
    <row r="811" spans="1:45">
      <c r="A811" s="45">
        <v>5</v>
      </c>
      <c r="B811" s="41" t="s">
        <v>27</v>
      </c>
      <c r="C811" s="41" t="s">
        <v>26</v>
      </c>
      <c r="D811" s="66">
        <v>41394</v>
      </c>
      <c r="E811" s="42">
        <v>17.5</v>
      </c>
      <c r="F811" s="43">
        <v>111.8</v>
      </c>
      <c r="G811" s="44">
        <v>6.14</v>
      </c>
      <c r="H811" s="43">
        <v>64.3</v>
      </c>
      <c r="I811" s="43">
        <v>0</v>
      </c>
      <c r="J811" s="44">
        <v>6.08</v>
      </c>
      <c r="K811" s="48">
        <v>13.333333333333346</v>
      </c>
      <c r="L811" s="47">
        <v>1.7526666666666668</v>
      </c>
      <c r="M811" s="47">
        <v>1.1950000000000001</v>
      </c>
      <c r="N811" s="48">
        <v>1.8095000000000001</v>
      </c>
      <c r="O811" s="46">
        <v>1.032</v>
      </c>
      <c r="P811" s="49">
        <v>2.3778242677824264</v>
      </c>
      <c r="Q811" s="43">
        <v>43</v>
      </c>
      <c r="R811" s="61">
        <v>4</v>
      </c>
      <c r="S811" s="61" t="s">
        <v>47</v>
      </c>
      <c r="T811" s="6">
        <v>2013</v>
      </c>
      <c r="U811"/>
      <c r="AP811" s="9"/>
      <c r="AQ811" s="9"/>
      <c r="AR811" s="76"/>
      <c r="AS811" s="76"/>
    </row>
    <row r="812" spans="1:45">
      <c r="A812" s="45">
        <v>6</v>
      </c>
      <c r="B812" s="41" t="s">
        <v>28</v>
      </c>
      <c r="C812" s="41" t="s">
        <v>21</v>
      </c>
      <c r="D812" s="66">
        <v>41394</v>
      </c>
      <c r="E812" s="42">
        <v>14.5</v>
      </c>
      <c r="F812" s="43">
        <v>499.1</v>
      </c>
      <c r="G812" s="44">
        <v>8.3000000000000007</v>
      </c>
      <c r="H812" s="43">
        <v>81.900000000000006</v>
      </c>
      <c r="I812" s="43">
        <v>0</v>
      </c>
      <c r="J812" s="44">
        <v>6.82</v>
      </c>
      <c r="K812" s="48">
        <v>3.1999999999996476</v>
      </c>
      <c r="L812" s="47">
        <v>1.1599466666666667</v>
      </c>
      <c r="M812" s="47">
        <v>0.52580000000000005</v>
      </c>
      <c r="N812" s="48">
        <v>16.647400000000001</v>
      </c>
      <c r="O812" s="46">
        <v>2.6659999999999999</v>
      </c>
      <c r="P812" s="49">
        <v>36.73145682769114</v>
      </c>
      <c r="Q812" s="43">
        <v>120</v>
      </c>
      <c r="R812" s="61">
        <v>4</v>
      </c>
      <c r="S812" s="61" t="s">
        <v>47</v>
      </c>
      <c r="T812" s="6">
        <v>2013</v>
      </c>
      <c r="U812"/>
      <c r="AP812" s="9"/>
      <c r="AQ812" s="9"/>
      <c r="AR812" s="76"/>
      <c r="AS812" s="76"/>
    </row>
    <row r="813" spans="1:45">
      <c r="A813" s="45">
        <v>7</v>
      </c>
      <c r="B813" s="41" t="s">
        <v>29</v>
      </c>
      <c r="C813" s="41" t="s">
        <v>21</v>
      </c>
      <c r="D813" s="66">
        <v>41394</v>
      </c>
      <c r="E813" s="42">
        <v>14.7</v>
      </c>
      <c r="F813" s="43">
        <v>1023</v>
      </c>
      <c r="G813" s="44">
        <v>4.25</v>
      </c>
      <c r="H813" s="43">
        <v>41.9</v>
      </c>
      <c r="I813" s="43">
        <v>0</v>
      </c>
      <c r="J813" s="44">
        <v>6.71</v>
      </c>
      <c r="K813" s="48">
        <v>9.1666666666675081</v>
      </c>
      <c r="L813" s="47">
        <v>1.0356666666666667</v>
      </c>
      <c r="M813" s="47">
        <v>0.23900000000000002</v>
      </c>
      <c r="N813" s="48">
        <v>49.011600000000001</v>
      </c>
      <c r="O813" s="46">
        <v>20.940999999999999</v>
      </c>
      <c r="P813" s="49">
        <v>292.68870292887027</v>
      </c>
      <c r="Q813" s="43">
        <v>75</v>
      </c>
      <c r="R813" s="61">
        <v>4</v>
      </c>
      <c r="S813" s="61" t="s">
        <v>47</v>
      </c>
      <c r="T813" s="6">
        <v>2013</v>
      </c>
      <c r="U813"/>
      <c r="AP813" s="9"/>
      <c r="AQ813" s="9"/>
      <c r="AR813" s="76"/>
      <c r="AS813" s="76"/>
    </row>
    <row r="814" spans="1:45">
      <c r="A814" s="45">
        <v>8</v>
      </c>
      <c r="B814" s="41" t="s">
        <v>30</v>
      </c>
      <c r="C814" s="41" t="s">
        <v>26</v>
      </c>
      <c r="D814" s="66">
        <v>41394</v>
      </c>
      <c r="E814" s="42">
        <v>21</v>
      </c>
      <c r="F814" s="43">
        <v>301.10000000000002</v>
      </c>
      <c r="G814" s="44">
        <v>11.34</v>
      </c>
      <c r="H814" s="43">
        <v>127.2</v>
      </c>
      <c r="I814" s="43">
        <v>0</v>
      </c>
      <c r="J814" s="44">
        <v>7.3</v>
      </c>
      <c r="K814" s="48">
        <v>2.2000000000002018</v>
      </c>
      <c r="L814" s="47">
        <v>0.46844000000000002</v>
      </c>
      <c r="M814" s="47">
        <v>0.19120000000000001</v>
      </c>
      <c r="N814" s="48">
        <v>3.9809000000000001</v>
      </c>
      <c r="O814" s="46">
        <v>1.204</v>
      </c>
      <c r="P814" s="49">
        <v>27.11767782426778</v>
      </c>
      <c r="Q814" s="43">
        <v>120</v>
      </c>
      <c r="R814" s="61">
        <v>4</v>
      </c>
      <c r="S814" s="61" t="s">
        <v>47</v>
      </c>
      <c r="T814" s="6">
        <v>2013</v>
      </c>
      <c r="U814"/>
      <c r="AP814" s="9"/>
      <c r="AQ814" s="9"/>
      <c r="AR814" s="76"/>
      <c r="AS814" s="76"/>
    </row>
    <row r="815" spans="1:45">
      <c r="A815" s="45">
        <v>9</v>
      </c>
      <c r="B815" s="41" t="s">
        <v>31</v>
      </c>
      <c r="C815" s="41" t="s">
        <v>32</v>
      </c>
      <c r="D815" s="66">
        <v>41394</v>
      </c>
      <c r="E815" s="42">
        <v>23.2</v>
      </c>
      <c r="F815" s="43">
        <v>948</v>
      </c>
      <c r="G815" s="44">
        <v>17.63</v>
      </c>
      <c r="H815" s="43">
        <v>200</v>
      </c>
      <c r="I815" s="43">
        <v>0</v>
      </c>
      <c r="J815" s="44">
        <v>6.85</v>
      </c>
      <c r="K815" s="49">
        <v>67.499999999998124</v>
      </c>
      <c r="L815" s="47">
        <v>9.1537000000000006</v>
      </c>
      <c r="M815" s="47">
        <v>0.86040000000000005</v>
      </c>
      <c r="N815" s="48">
        <v>1.8612000000000002</v>
      </c>
      <c r="O815" s="46">
        <v>0</v>
      </c>
      <c r="P815" s="49">
        <v>2.1631799163179917</v>
      </c>
      <c r="Q815" s="43">
        <v>14</v>
      </c>
      <c r="R815" s="61">
        <v>4</v>
      </c>
      <c r="S815" s="61" t="s">
        <v>47</v>
      </c>
      <c r="T815" s="6">
        <v>2013</v>
      </c>
      <c r="U815"/>
      <c r="AP815" s="9"/>
      <c r="AQ815" s="9"/>
      <c r="AR815" s="76"/>
      <c r="AS815" s="76"/>
    </row>
    <row r="816" spans="1:45">
      <c r="A816" s="45">
        <v>10</v>
      </c>
      <c r="B816" s="41" t="s">
        <v>33</v>
      </c>
      <c r="C816" s="41" t="s">
        <v>32</v>
      </c>
      <c r="D816" s="66">
        <v>41394</v>
      </c>
      <c r="E816" s="42">
        <v>18.7</v>
      </c>
      <c r="F816" s="43">
        <v>1085</v>
      </c>
      <c r="G816" s="44">
        <v>9.69</v>
      </c>
      <c r="H816" s="43">
        <v>104.1</v>
      </c>
      <c r="I816" s="43">
        <v>0</v>
      </c>
      <c r="J816" s="44">
        <v>6.85</v>
      </c>
      <c r="K816" s="48">
        <v>27.666666666667322</v>
      </c>
      <c r="L816" s="47">
        <v>1.896066666666667</v>
      </c>
      <c r="M816" s="47">
        <v>0.33460000000000001</v>
      </c>
      <c r="N816" s="48">
        <v>1.3442000000000001</v>
      </c>
      <c r="O816" s="46">
        <v>1.1179999999999999</v>
      </c>
      <c r="P816" s="49">
        <v>7.3586371787208611</v>
      </c>
      <c r="Q816" s="43">
        <v>30</v>
      </c>
      <c r="R816" s="61">
        <v>4</v>
      </c>
      <c r="S816" s="61" t="s">
        <v>47</v>
      </c>
      <c r="T816" s="6">
        <v>2013</v>
      </c>
      <c r="U816"/>
      <c r="AP816" s="9"/>
      <c r="AQ816" s="9"/>
      <c r="AR816" s="76"/>
      <c r="AS816" s="76"/>
    </row>
    <row r="817" spans="1:45">
      <c r="A817" s="45">
        <v>11</v>
      </c>
      <c r="B817" s="41" t="s">
        <v>34</v>
      </c>
      <c r="C817" s="41" t="s">
        <v>26</v>
      </c>
      <c r="D817" s="66">
        <v>41394</v>
      </c>
      <c r="E817" s="42">
        <v>19.899999999999999</v>
      </c>
      <c r="F817" s="43">
        <v>261.10000000000002</v>
      </c>
      <c r="G817" s="44">
        <v>10.28</v>
      </c>
      <c r="H817" s="43">
        <v>112.3</v>
      </c>
      <c r="I817" s="43">
        <v>0</v>
      </c>
      <c r="J817" s="44">
        <v>7.1</v>
      </c>
      <c r="K817" s="48">
        <v>1.4999999999991687</v>
      </c>
      <c r="L817" s="47">
        <v>0.22944000000000003</v>
      </c>
      <c r="M817" s="47">
        <v>0.23900000000000002</v>
      </c>
      <c r="N817" s="48">
        <v>0.56869999999999998</v>
      </c>
      <c r="O817" s="46">
        <v>0.25800000000000001</v>
      </c>
      <c r="P817" s="49">
        <v>3.4589958158995815</v>
      </c>
      <c r="Q817" s="43">
        <v>120</v>
      </c>
      <c r="R817" s="61">
        <v>4</v>
      </c>
      <c r="S817" s="61" t="s">
        <v>47</v>
      </c>
      <c r="T817" s="6">
        <v>2013</v>
      </c>
      <c r="U817"/>
      <c r="AP817" s="9"/>
      <c r="AQ817" s="9"/>
      <c r="AR817" s="76"/>
      <c r="AS817" s="76"/>
    </row>
    <row r="818" spans="1:45">
      <c r="A818" s="45">
        <v>12</v>
      </c>
      <c r="B818" s="41" t="s">
        <v>35</v>
      </c>
      <c r="C818" s="41" t="s">
        <v>26</v>
      </c>
      <c r="D818" s="66">
        <v>41394</v>
      </c>
      <c r="E818" s="42">
        <v>20.100000000000001</v>
      </c>
      <c r="F818" s="43">
        <v>234.5</v>
      </c>
      <c r="G818" s="44">
        <v>9.59</v>
      </c>
      <c r="H818" s="43">
        <v>106.1</v>
      </c>
      <c r="I818" s="43">
        <v>0</v>
      </c>
      <c r="J818" s="44">
        <v>7.06</v>
      </c>
      <c r="K818" s="48">
        <v>1.4000000000002899</v>
      </c>
      <c r="L818" s="47">
        <v>0.26290000000000002</v>
      </c>
      <c r="M818" s="47">
        <v>0.23900000000000002</v>
      </c>
      <c r="N818" s="48">
        <v>0.46530000000000005</v>
      </c>
      <c r="O818" s="46">
        <v>0.42999999999999994</v>
      </c>
      <c r="P818" s="49">
        <v>3.7460251046025101</v>
      </c>
      <c r="Q818" s="43">
        <v>120</v>
      </c>
      <c r="R818" s="61">
        <v>4</v>
      </c>
      <c r="S818" s="61" t="s">
        <v>47</v>
      </c>
      <c r="T818" s="6">
        <v>2013</v>
      </c>
      <c r="U818"/>
      <c r="AP818" s="9"/>
      <c r="AQ818" s="9"/>
      <c r="AR818" s="76"/>
      <c r="AS818" s="76"/>
    </row>
    <row r="819" spans="1:45">
      <c r="A819" s="45">
        <v>13</v>
      </c>
      <c r="B819" s="41" t="s">
        <v>36</v>
      </c>
      <c r="C819" s="41" t="s">
        <v>32</v>
      </c>
      <c r="D819" s="66">
        <v>41394</v>
      </c>
      <c r="E819" s="42">
        <v>20.9</v>
      </c>
      <c r="F819" s="43">
        <v>886</v>
      </c>
      <c r="G819" s="44">
        <v>9.26</v>
      </c>
      <c r="H819" s="43">
        <v>103.9</v>
      </c>
      <c r="I819" s="43">
        <v>0</v>
      </c>
      <c r="J819" s="44">
        <v>6.92</v>
      </c>
      <c r="K819" s="48">
        <v>35.600000000002296</v>
      </c>
      <c r="L819" s="47">
        <v>2.8680000000000003</v>
      </c>
      <c r="M819" s="47">
        <v>0.47800000000000004</v>
      </c>
      <c r="N819" s="48">
        <v>0.46530000000000005</v>
      </c>
      <c r="O819" s="46">
        <v>0.60199999999999998</v>
      </c>
      <c r="P819" s="49">
        <v>2.2328451882845184</v>
      </c>
      <c r="Q819" s="43">
        <v>22</v>
      </c>
      <c r="R819" s="61">
        <v>4</v>
      </c>
      <c r="S819" s="61" t="s">
        <v>47</v>
      </c>
      <c r="T819" s="6">
        <v>2013</v>
      </c>
      <c r="U819"/>
      <c r="AP819" s="9"/>
      <c r="AQ819" s="9"/>
      <c r="AR819" s="76"/>
      <c r="AS819" s="76"/>
    </row>
    <row r="820" spans="1:45">
      <c r="A820" s="45">
        <v>14</v>
      </c>
      <c r="B820" s="41" t="s">
        <v>37</v>
      </c>
      <c r="C820" s="41" t="s">
        <v>32</v>
      </c>
      <c r="D820" s="66">
        <v>41394</v>
      </c>
      <c r="E820" s="42">
        <v>20.7</v>
      </c>
      <c r="F820" s="43">
        <v>742</v>
      </c>
      <c r="G820" s="44">
        <v>9.67</v>
      </c>
      <c r="H820" s="43">
        <v>108.1</v>
      </c>
      <c r="I820" s="43">
        <v>0</v>
      </c>
      <c r="J820" s="44">
        <v>6.93</v>
      </c>
      <c r="K820" s="48">
        <v>23.199999999999221</v>
      </c>
      <c r="L820" s="47">
        <v>3.6328000000000005</v>
      </c>
      <c r="M820" s="47">
        <v>0.95600000000000007</v>
      </c>
      <c r="N820" s="48">
        <v>0.67210000000000003</v>
      </c>
      <c r="O820" s="46">
        <v>0.85999999999999988</v>
      </c>
      <c r="P820" s="49">
        <v>1.6026150627615059</v>
      </c>
      <c r="Q820" s="43">
        <v>27</v>
      </c>
      <c r="R820" s="61">
        <v>4</v>
      </c>
      <c r="S820" s="61" t="s">
        <v>47</v>
      </c>
      <c r="T820" s="6">
        <v>2013</v>
      </c>
      <c r="U820"/>
      <c r="AP820" s="9"/>
      <c r="AQ820" s="9"/>
      <c r="AR820" s="76"/>
      <c r="AS820" s="76"/>
    </row>
    <row r="821" spans="1:45">
      <c r="A821" s="45">
        <v>15</v>
      </c>
      <c r="B821" s="41" t="s">
        <v>38</v>
      </c>
      <c r="C821" s="41" t="s">
        <v>21</v>
      </c>
      <c r="D821" s="66">
        <v>41394</v>
      </c>
      <c r="E821" s="42">
        <v>14.2</v>
      </c>
      <c r="F821" s="43">
        <v>725</v>
      </c>
      <c r="G821" s="44">
        <v>7.7</v>
      </c>
      <c r="H821" s="43">
        <v>75</v>
      </c>
      <c r="I821" s="43">
        <v>33</v>
      </c>
      <c r="J821" s="44">
        <v>6.89</v>
      </c>
      <c r="K821" s="48">
        <v>10.099999999999998</v>
      </c>
      <c r="L821" s="47">
        <v>1.14242</v>
      </c>
      <c r="M821" s="47">
        <v>0.52580000000000005</v>
      </c>
      <c r="N821" s="48">
        <v>6.4625000000000004</v>
      </c>
      <c r="O821" s="46">
        <v>1.5479999999999998</v>
      </c>
      <c r="P821" s="49">
        <v>15.234880182578927</v>
      </c>
      <c r="Q821" s="43">
        <v>120</v>
      </c>
      <c r="R821" s="61">
        <v>4</v>
      </c>
      <c r="S821" s="61" t="s">
        <v>47</v>
      </c>
      <c r="T821" s="6">
        <v>2013</v>
      </c>
      <c r="U821"/>
      <c r="AP821" s="9"/>
      <c r="AQ821" s="9"/>
      <c r="AR821" s="76"/>
      <c r="AS821" s="76"/>
    </row>
    <row r="822" spans="1:45">
      <c r="A822" s="45">
        <v>16</v>
      </c>
      <c r="B822" s="41" t="s">
        <v>39</v>
      </c>
      <c r="C822" s="41" t="s">
        <v>26</v>
      </c>
      <c r="D822" s="66">
        <v>41394</v>
      </c>
      <c r="E822" s="42">
        <v>18.7</v>
      </c>
      <c r="F822" s="43">
        <v>654</v>
      </c>
      <c r="G822" s="44">
        <v>8.51</v>
      </c>
      <c r="H822" s="43">
        <v>91.6</v>
      </c>
      <c r="I822" s="43">
        <v>100</v>
      </c>
      <c r="J822" s="44">
        <v>7</v>
      </c>
      <c r="K822" s="48">
        <v>9.9999999999997868</v>
      </c>
      <c r="L822" s="47">
        <v>1.46268</v>
      </c>
      <c r="M822" s="47">
        <v>0.66920000000000002</v>
      </c>
      <c r="N822" s="48">
        <v>2.7918000000000003</v>
      </c>
      <c r="O822" s="46">
        <v>3.4829999999999997</v>
      </c>
      <c r="P822" s="49">
        <v>9.3765690376569033</v>
      </c>
      <c r="Q822" s="43">
        <v>67</v>
      </c>
      <c r="R822" s="61">
        <v>4</v>
      </c>
      <c r="S822" s="61" t="s">
        <v>47</v>
      </c>
      <c r="T822" s="6">
        <v>2013</v>
      </c>
      <c r="U822"/>
      <c r="AP822" s="9"/>
      <c r="AQ822" s="9"/>
      <c r="AR822" s="76"/>
      <c r="AS822" s="76"/>
    </row>
    <row r="823" spans="1:45">
      <c r="A823" s="45">
        <v>17</v>
      </c>
      <c r="B823" s="41" t="s">
        <v>40</v>
      </c>
      <c r="C823" s="41" t="s">
        <v>26</v>
      </c>
      <c r="D823" s="66">
        <v>41394</v>
      </c>
      <c r="E823" s="42">
        <v>19.7</v>
      </c>
      <c r="F823" s="43">
        <v>296.10000000000002</v>
      </c>
      <c r="G823" s="44">
        <v>11</v>
      </c>
      <c r="H823" s="43">
        <v>120.6</v>
      </c>
      <c r="I823" s="43">
        <v>0</v>
      </c>
      <c r="J823" s="44">
        <v>7</v>
      </c>
      <c r="K823" s="48">
        <v>4.4000000000004036</v>
      </c>
      <c r="L823" s="47">
        <v>0.59909333333333337</v>
      </c>
      <c r="M823" s="47">
        <v>0.2868</v>
      </c>
      <c r="N823" s="48">
        <v>0.82720000000000005</v>
      </c>
      <c r="O823" s="46">
        <v>1.204</v>
      </c>
      <c r="P823" s="49">
        <v>7.0822873082287314</v>
      </c>
      <c r="Q823" s="43">
        <v>110</v>
      </c>
      <c r="R823" s="61">
        <v>4</v>
      </c>
      <c r="S823" s="61" t="s">
        <v>47</v>
      </c>
      <c r="T823" s="6">
        <v>2013</v>
      </c>
      <c r="U823"/>
      <c r="AP823" s="9"/>
      <c r="AQ823" s="9"/>
      <c r="AR823" s="76"/>
      <c r="AS823" s="76"/>
    </row>
    <row r="824" spans="1:45">
      <c r="A824" s="45">
        <v>18</v>
      </c>
      <c r="B824" s="41" t="s">
        <v>41</v>
      </c>
      <c r="C824" s="41" t="s">
        <v>21</v>
      </c>
      <c r="D824" s="66">
        <v>41394</v>
      </c>
      <c r="E824" s="42">
        <v>17</v>
      </c>
      <c r="F824" s="43">
        <v>726</v>
      </c>
      <c r="G824" s="44">
        <v>8.5299999999999994</v>
      </c>
      <c r="H824" s="43">
        <v>88.5</v>
      </c>
      <c r="I824" s="43">
        <v>0</v>
      </c>
      <c r="J824" s="44">
        <v>7.03</v>
      </c>
      <c r="K824" s="48">
        <v>9.8333333333326216</v>
      </c>
      <c r="L824" s="47">
        <v>1.673</v>
      </c>
      <c r="M824" s="47">
        <v>1.1472</v>
      </c>
      <c r="N824" s="48">
        <v>6.9278000000000004</v>
      </c>
      <c r="O824" s="46">
        <v>2.1929999999999996</v>
      </c>
      <c r="P824" s="49">
        <v>7.9504881450488138</v>
      </c>
      <c r="Q824" s="43">
        <v>73</v>
      </c>
      <c r="R824" s="61">
        <v>4</v>
      </c>
      <c r="S824" s="61" t="s">
        <v>47</v>
      </c>
      <c r="T824" s="6">
        <v>2013</v>
      </c>
      <c r="U824"/>
      <c r="AP824" s="9"/>
      <c r="AQ824" s="9"/>
      <c r="AR824" s="76"/>
      <c r="AS824" s="76"/>
    </row>
    <row r="825" spans="1:45">
      <c r="A825" s="45">
        <v>19</v>
      </c>
      <c r="B825" s="41" t="s">
        <v>42</v>
      </c>
      <c r="C825" s="41" t="s">
        <v>32</v>
      </c>
      <c r="D825" s="66">
        <v>41394</v>
      </c>
      <c r="E825" s="42">
        <v>20.399999999999999</v>
      </c>
      <c r="F825" s="43">
        <v>546</v>
      </c>
      <c r="G825" s="44">
        <v>11.72</v>
      </c>
      <c r="H825" s="43">
        <v>130.30000000000001</v>
      </c>
      <c r="I825" s="43">
        <v>0</v>
      </c>
      <c r="J825" s="44">
        <v>7</v>
      </c>
      <c r="K825" s="48">
        <v>26.333333333331176</v>
      </c>
      <c r="L825" s="47">
        <v>2.8202000000000007</v>
      </c>
      <c r="M825" s="47">
        <v>0.43020000000000003</v>
      </c>
      <c r="N825" s="48">
        <v>0.98230000000000006</v>
      </c>
      <c r="O825" s="46">
        <v>0.34399999999999997</v>
      </c>
      <c r="P825" s="49">
        <v>3.0829846582984657</v>
      </c>
      <c r="Q825" s="43">
        <v>26</v>
      </c>
      <c r="R825" s="61">
        <v>4</v>
      </c>
      <c r="S825" s="61" t="s">
        <v>47</v>
      </c>
      <c r="T825" s="6">
        <v>2013</v>
      </c>
      <c r="U825"/>
      <c r="AP825" s="9"/>
      <c r="AQ825" s="9"/>
      <c r="AR825" s="76"/>
      <c r="AS825" s="76"/>
    </row>
    <row r="826" spans="1:45">
      <c r="A826" s="45">
        <v>20</v>
      </c>
      <c r="B826" s="41" t="s">
        <v>43</v>
      </c>
      <c r="C826" s="41" t="s">
        <v>26</v>
      </c>
      <c r="D826" s="66">
        <v>41394</v>
      </c>
      <c r="E826" s="42">
        <v>19.7</v>
      </c>
      <c r="F826" s="43">
        <v>318.5</v>
      </c>
      <c r="G826" s="44">
        <v>9.81</v>
      </c>
      <c r="H826" s="43">
        <v>107.8</v>
      </c>
      <c r="I826" s="43">
        <v>0</v>
      </c>
      <c r="J826" s="44">
        <v>7.07</v>
      </c>
      <c r="K826" s="48">
        <v>4.4285714285712583</v>
      </c>
      <c r="L826" s="47">
        <v>0.61457142857142866</v>
      </c>
      <c r="M826" s="47">
        <v>0.2868</v>
      </c>
      <c r="N826" s="48">
        <v>3.0503</v>
      </c>
      <c r="O826" s="46">
        <v>0.60199999999999998</v>
      </c>
      <c r="P826" s="49">
        <v>12.734658298465829</v>
      </c>
      <c r="Q826" s="43">
        <v>120</v>
      </c>
      <c r="R826" s="61">
        <v>4</v>
      </c>
      <c r="S826" s="61" t="s">
        <v>47</v>
      </c>
      <c r="T826" s="6">
        <v>2013</v>
      </c>
      <c r="U826"/>
      <c r="AP826" s="9"/>
      <c r="AQ826" s="9"/>
      <c r="AR826" s="76"/>
      <c r="AS826" s="76"/>
    </row>
    <row r="827" spans="1:45">
      <c r="A827" s="45">
        <v>21</v>
      </c>
      <c r="B827" s="41" t="s">
        <v>44</v>
      </c>
      <c r="C827" s="41" t="s">
        <v>21</v>
      </c>
      <c r="D827" s="66">
        <v>41394</v>
      </c>
      <c r="E827" s="42">
        <v>15</v>
      </c>
      <c r="F827" s="43">
        <v>212.4</v>
      </c>
      <c r="G827" s="44">
        <v>8.73</v>
      </c>
      <c r="H827" s="43">
        <v>86.3</v>
      </c>
      <c r="I827" s="43">
        <v>0</v>
      </c>
      <c r="J827" s="44">
        <v>6.42</v>
      </c>
      <c r="K827" s="48">
        <v>5.9999999999993392</v>
      </c>
      <c r="L827" s="47">
        <v>0.88430000000000009</v>
      </c>
      <c r="M827" s="47">
        <v>0.71700000000000008</v>
      </c>
      <c r="N827" s="48">
        <v>7.2380000000000004</v>
      </c>
      <c r="O827" s="46">
        <v>2.2359999999999998</v>
      </c>
      <c r="P827" s="49">
        <v>13.213389121338912</v>
      </c>
      <c r="Q827" s="43">
        <v>120</v>
      </c>
      <c r="R827" s="61">
        <v>4</v>
      </c>
      <c r="S827" s="61" t="s">
        <v>47</v>
      </c>
      <c r="T827" s="6">
        <v>2013</v>
      </c>
      <c r="U827"/>
      <c r="AP827" s="9"/>
      <c r="AQ827" s="9"/>
      <c r="AR827" s="76"/>
      <c r="AS827" s="76"/>
    </row>
    <row r="828" spans="1:45">
      <c r="A828" s="45">
        <v>22</v>
      </c>
      <c r="B828" s="41" t="s">
        <v>45</v>
      </c>
      <c r="C828" s="41" t="s">
        <v>21</v>
      </c>
      <c r="D828" s="66">
        <v>41394</v>
      </c>
      <c r="E828" s="42">
        <v>14.6</v>
      </c>
      <c r="F828" s="43">
        <v>580</v>
      </c>
      <c r="G828" s="44">
        <v>9.9600000000000009</v>
      </c>
      <c r="H828" s="43">
        <v>98.2</v>
      </c>
      <c r="I828" s="43">
        <v>33</v>
      </c>
      <c r="J828" s="44">
        <v>6.87</v>
      </c>
      <c r="K828" s="48">
        <v>3.7000000000002586</v>
      </c>
      <c r="L828" s="47">
        <v>0.49712000000000006</v>
      </c>
      <c r="M828" s="47">
        <v>0.33460000000000001</v>
      </c>
      <c r="N828" s="48">
        <v>19.956200000000003</v>
      </c>
      <c r="O828" s="46">
        <v>2.4939999999999998</v>
      </c>
      <c r="P828" s="49">
        <v>67.095636580992235</v>
      </c>
      <c r="Q828" s="43">
        <v>110</v>
      </c>
      <c r="R828" s="61">
        <v>4</v>
      </c>
      <c r="S828" s="61" t="s">
        <v>47</v>
      </c>
      <c r="T828" s="6">
        <v>2013</v>
      </c>
      <c r="U828"/>
      <c r="AP828" s="9"/>
      <c r="AQ828" s="9"/>
      <c r="AR828" s="76"/>
      <c r="AS828" s="76"/>
    </row>
    <row r="829" spans="1:45">
      <c r="A829" s="45">
        <v>23</v>
      </c>
      <c r="B829" s="41" t="s">
        <v>42</v>
      </c>
      <c r="C829" s="41" t="s">
        <v>32</v>
      </c>
      <c r="D829" s="66">
        <v>41394</v>
      </c>
      <c r="E829" s="42">
        <v>17.7</v>
      </c>
      <c r="F829" s="43">
        <v>715</v>
      </c>
      <c r="G829" s="44">
        <v>9.35</v>
      </c>
      <c r="H829" s="43">
        <v>98.2</v>
      </c>
      <c r="I829" s="43">
        <v>33</v>
      </c>
      <c r="J829" s="44">
        <v>6.81</v>
      </c>
      <c r="K829" s="48">
        <v>36.000000000001364</v>
      </c>
      <c r="L829" s="47">
        <v>2.7724000000000002</v>
      </c>
      <c r="M829" s="47">
        <v>0.62140000000000006</v>
      </c>
      <c r="N829" s="48">
        <v>1.0857000000000001</v>
      </c>
      <c r="O829" s="46">
        <v>4.2999999999999997E-2</v>
      </c>
      <c r="P829" s="49">
        <v>1.8163823624074669</v>
      </c>
      <c r="Q829" s="43">
        <v>21</v>
      </c>
      <c r="R829" s="61">
        <v>4</v>
      </c>
      <c r="S829" s="61" t="s">
        <v>47</v>
      </c>
      <c r="T829" s="6">
        <v>2013</v>
      </c>
      <c r="U829"/>
      <c r="AP829" s="9"/>
      <c r="AQ829" s="9"/>
      <c r="AR829" s="76"/>
      <c r="AS829" s="76"/>
    </row>
    <row r="830" spans="1:45">
      <c r="A830" s="45">
        <v>24</v>
      </c>
      <c r="B830" s="41" t="s">
        <v>51</v>
      </c>
      <c r="C830" s="41" t="s">
        <v>21</v>
      </c>
      <c r="D830" s="66">
        <v>41394</v>
      </c>
      <c r="E830" s="42">
        <v>22.8</v>
      </c>
      <c r="F830" s="43">
        <v>1602</v>
      </c>
      <c r="G830" s="44">
        <v>7.94</v>
      </c>
      <c r="H830" s="43">
        <v>93.1</v>
      </c>
      <c r="I830" s="43">
        <v>0</v>
      </c>
      <c r="J830" s="44">
        <v>7.48</v>
      </c>
      <c r="K830" s="48">
        <v>5.7000000000000384</v>
      </c>
      <c r="L830" s="47">
        <v>0.24856000000000003</v>
      </c>
      <c r="M830" s="47">
        <v>5.1623999999999999</v>
      </c>
      <c r="N830" s="48">
        <v>13.803900000000001</v>
      </c>
      <c r="O830" s="46">
        <v>1.204</v>
      </c>
      <c r="P830" s="49">
        <v>2.9071555865488921</v>
      </c>
      <c r="Q830" s="43">
        <v>120</v>
      </c>
      <c r="R830" s="61">
        <v>4</v>
      </c>
      <c r="S830" s="61" t="s">
        <v>47</v>
      </c>
      <c r="T830" s="6">
        <v>2013</v>
      </c>
      <c r="U830"/>
      <c r="AP830" s="9"/>
      <c r="AQ830" s="9"/>
      <c r="AR830" s="76"/>
      <c r="AS830" s="76"/>
    </row>
    <row r="831" spans="1:45">
      <c r="A831" s="45">
        <v>1</v>
      </c>
      <c r="B831" s="41" t="s">
        <v>20</v>
      </c>
      <c r="C831" s="41" t="s">
        <v>21</v>
      </c>
      <c r="D831" s="66">
        <v>41473</v>
      </c>
      <c r="E831" s="42">
        <v>21.7</v>
      </c>
      <c r="F831" s="43">
        <v>468.8</v>
      </c>
      <c r="G831" s="44">
        <v>6.77</v>
      </c>
      <c r="H831" s="43">
        <v>77.2</v>
      </c>
      <c r="I831" s="43">
        <v>33</v>
      </c>
      <c r="J831" s="44">
        <v>7.14</v>
      </c>
      <c r="K831" s="48">
        <v>12.33333333333321</v>
      </c>
      <c r="L831" s="47">
        <v>0.72986666666666677</v>
      </c>
      <c r="M831" s="47">
        <v>9.5200000000000007E-2</v>
      </c>
      <c r="N831" s="48">
        <v>9.4733999999999998</v>
      </c>
      <c r="O831" s="46">
        <v>1.2478</v>
      </c>
      <c r="P831" s="49">
        <v>112.61764705882352</v>
      </c>
      <c r="Q831" s="43">
        <v>90</v>
      </c>
      <c r="R831" s="61">
        <v>7</v>
      </c>
      <c r="S831" s="61" t="s">
        <v>48</v>
      </c>
      <c r="T831" s="6">
        <v>2013</v>
      </c>
      <c r="U831"/>
      <c r="AP831" s="9"/>
      <c r="AQ831" s="9"/>
      <c r="AR831" s="76"/>
      <c r="AS831" s="76"/>
    </row>
    <row r="832" spans="1:45">
      <c r="A832" s="45">
        <v>2</v>
      </c>
      <c r="B832" s="41" t="s">
        <v>23</v>
      </c>
      <c r="C832" s="41" t="s">
        <v>21</v>
      </c>
      <c r="D832" s="66">
        <v>41473</v>
      </c>
      <c r="E832" s="42">
        <v>21.7</v>
      </c>
      <c r="F832" s="43">
        <v>473</v>
      </c>
      <c r="G832" s="44">
        <v>6.32</v>
      </c>
      <c r="H832" s="43">
        <v>71.8</v>
      </c>
      <c r="I832" s="43">
        <v>100</v>
      </c>
      <c r="J832" s="44">
        <v>7.26</v>
      </c>
      <c r="K832" s="48">
        <v>3.9999999999995595</v>
      </c>
      <c r="L832" s="47">
        <v>0.58072000000000001</v>
      </c>
      <c r="M832" s="47">
        <v>0.19040000000000001</v>
      </c>
      <c r="N832" s="48">
        <v>8.3653999999999993</v>
      </c>
      <c r="O832" s="46">
        <v>3.5599000000000003</v>
      </c>
      <c r="P832" s="49">
        <v>62.632878151260499</v>
      </c>
      <c r="Q832" s="43">
        <v>120</v>
      </c>
      <c r="R832" s="61">
        <v>7</v>
      </c>
      <c r="S832" s="61" t="s">
        <v>48</v>
      </c>
      <c r="T832" s="6">
        <v>2013</v>
      </c>
      <c r="U832"/>
      <c r="AP832" s="9"/>
      <c r="AQ832" s="9"/>
      <c r="AR832" s="76"/>
      <c r="AS832" s="76"/>
    </row>
    <row r="833" spans="1:45">
      <c r="A833" s="45">
        <v>3</v>
      </c>
      <c r="B833" s="41" t="s">
        <v>24</v>
      </c>
      <c r="C833" s="41" t="s">
        <v>21</v>
      </c>
      <c r="D833" s="66">
        <v>41473</v>
      </c>
      <c r="E833" s="42">
        <v>24</v>
      </c>
      <c r="F833" s="43">
        <v>452.4</v>
      </c>
      <c r="G833" s="44">
        <v>4.76</v>
      </c>
      <c r="H833" s="43">
        <v>56.6</v>
      </c>
      <c r="I833" s="43">
        <v>0</v>
      </c>
      <c r="J833" s="44">
        <v>7.05</v>
      </c>
      <c r="K833" s="48">
        <v>6.2666666666674562</v>
      </c>
      <c r="L833" s="47">
        <v>1.7516799999999999</v>
      </c>
      <c r="M833" s="47">
        <v>0.38080000000000003</v>
      </c>
      <c r="N833" s="48">
        <v>11.855599999999999</v>
      </c>
      <c r="O833" s="46">
        <v>4.9178000000000006</v>
      </c>
      <c r="P833" s="49">
        <v>44.047794117647051</v>
      </c>
      <c r="Q833" s="43">
        <v>105</v>
      </c>
      <c r="R833" s="61">
        <v>7</v>
      </c>
      <c r="S833" s="61" t="s">
        <v>48</v>
      </c>
      <c r="T833" s="6">
        <v>2013</v>
      </c>
      <c r="U833"/>
      <c r="AP833" s="9"/>
      <c r="AQ833" s="9"/>
      <c r="AR833" s="76"/>
      <c r="AS833" s="76"/>
    </row>
    <row r="834" spans="1:45">
      <c r="A834" s="45">
        <v>4</v>
      </c>
      <c r="B834" s="41" t="s">
        <v>25</v>
      </c>
      <c r="C834" s="41" t="s">
        <v>26</v>
      </c>
      <c r="D834" s="66">
        <v>41473</v>
      </c>
      <c r="E834" s="42">
        <v>28.9</v>
      </c>
      <c r="F834" s="43">
        <v>262.3</v>
      </c>
      <c r="G834" s="44">
        <v>7.95</v>
      </c>
      <c r="H834" s="43">
        <v>103.5</v>
      </c>
      <c r="I834" s="43">
        <v>33</v>
      </c>
      <c r="J834" s="44">
        <v>7.75</v>
      </c>
      <c r="K834" s="48">
        <v>1.9000000000000128</v>
      </c>
      <c r="L834" s="47">
        <v>0.44744</v>
      </c>
      <c r="M834" s="47">
        <v>9.5200000000000007E-2</v>
      </c>
      <c r="N834" s="48">
        <v>5.5399999999999998E-2</v>
      </c>
      <c r="O834" s="46">
        <v>3.4865000000000004</v>
      </c>
      <c r="P834" s="49">
        <v>37.204831932773111</v>
      </c>
      <c r="Q834" s="43">
        <v>120</v>
      </c>
      <c r="R834" s="61">
        <v>7</v>
      </c>
      <c r="S834" s="61" t="s">
        <v>48</v>
      </c>
      <c r="T834" s="6">
        <v>2013</v>
      </c>
      <c r="U834"/>
      <c r="AP834" s="9"/>
      <c r="AQ834" s="9"/>
      <c r="AR834" s="76"/>
      <c r="AS834" s="76"/>
    </row>
    <row r="835" spans="1:45">
      <c r="A835" s="45">
        <v>5</v>
      </c>
      <c r="B835" s="41" t="s">
        <v>27</v>
      </c>
      <c r="C835" s="41" t="s">
        <v>26</v>
      </c>
      <c r="D835" s="66">
        <v>41473</v>
      </c>
      <c r="E835" s="42">
        <v>29.4</v>
      </c>
      <c r="F835" s="43">
        <v>42.7</v>
      </c>
      <c r="G835" s="44">
        <v>6.57</v>
      </c>
      <c r="H835" s="43">
        <v>84.2</v>
      </c>
      <c r="I835" s="43">
        <v>33</v>
      </c>
      <c r="J835" s="44">
        <v>6.85</v>
      </c>
      <c r="K835" s="48">
        <v>12.999999999998568</v>
      </c>
      <c r="L835" s="47">
        <v>2.0230000000000001</v>
      </c>
      <c r="M835" s="47">
        <v>0.90440000000000009</v>
      </c>
      <c r="N835" s="48">
        <v>0.38779999999999998</v>
      </c>
      <c r="O835" s="46">
        <v>1.8350000000000002</v>
      </c>
      <c r="P835" s="49">
        <v>2.4577620521892967</v>
      </c>
      <c r="Q835" s="43">
        <v>63</v>
      </c>
      <c r="R835" s="61">
        <v>7</v>
      </c>
      <c r="S835" s="61" t="s">
        <v>48</v>
      </c>
      <c r="T835" s="6">
        <v>2013</v>
      </c>
      <c r="U835"/>
      <c r="AP835" s="9"/>
      <c r="AQ835" s="9"/>
      <c r="AR835" s="76"/>
      <c r="AS835" s="76"/>
    </row>
    <row r="836" spans="1:45">
      <c r="A836" s="45">
        <v>6</v>
      </c>
      <c r="B836" s="41" t="s">
        <v>28</v>
      </c>
      <c r="C836" s="41" t="s">
        <v>21</v>
      </c>
      <c r="D836" s="66">
        <v>41473</v>
      </c>
      <c r="E836" s="42">
        <v>22.2</v>
      </c>
      <c r="F836" s="43">
        <v>495.4</v>
      </c>
      <c r="G836" s="44">
        <v>6.81</v>
      </c>
      <c r="H836" s="43">
        <v>78.3</v>
      </c>
      <c r="I836" s="43">
        <v>66</v>
      </c>
      <c r="J836" s="44">
        <v>7.33</v>
      </c>
      <c r="K836" s="48">
        <v>2.0999999999995467</v>
      </c>
      <c r="L836" s="47">
        <v>0.76160000000000017</v>
      </c>
      <c r="M836" s="47">
        <v>0.57120000000000004</v>
      </c>
      <c r="N836" s="48">
        <v>26.148799999999998</v>
      </c>
      <c r="O836" s="46">
        <v>1.3212000000000002</v>
      </c>
      <c r="P836" s="49">
        <v>48.091736694677863</v>
      </c>
      <c r="Q836" s="43">
        <v>120</v>
      </c>
      <c r="R836" s="61">
        <v>7</v>
      </c>
      <c r="S836" s="61" t="s">
        <v>48</v>
      </c>
      <c r="T836" s="6">
        <v>2013</v>
      </c>
      <c r="U836"/>
      <c r="AP836" s="9"/>
      <c r="AQ836" s="9"/>
      <c r="AR836" s="76"/>
      <c r="AS836" s="76"/>
    </row>
    <row r="837" spans="1:45">
      <c r="A837" s="45">
        <v>7</v>
      </c>
      <c r="B837" s="41" t="s">
        <v>29</v>
      </c>
      <c r="C837" s="41" t="s">
        <v>21</v>
      </c>
      <c r="D837" s="66">
        <v>41473</v>
      </c>
      <c r="E837" s="42">
        <v>22</v>
      </c>
      <c r="F837" s="43">
        <v>1294</v>
      </c>
      <c r="G837" s="44">
        <v>3.3370000000000002</v>
      </c>
      <c r="H837" s="43">
        <v>38.6</v>
      </c>
      <c r="I837" s="43">
        <v>33</v>
      </c>
      <c r="J837" s="44">
        <v>7.13</v>
      </c>
      <c r="K837" s="48">
        <v>9.3333333333337869</v>
      </c>
      <c r="L837" s="47">
        <v>1.3090000000000002</v>
      </c>
      <c r="M837" s="47">
        <v>0.14280000000000001</v>
      </c>
      <c r="N837" s="48">
        <v>32.796799999999998</v>
      </c>
      <c r="O837" s="46">
        <v>36.846800000000002</v>
      </c>
      <c r="P837" s="49">
        <v>487.70028011204471</v>
      </c>
      <c r="Q837" s="43">
        <v>43</v>
      </c>
      <c r="R837" s="61">
        <v>7</v>
      </c>
      <c r="S837" s="61" t="s">
        <v>48</v>
      </c>
      <c r="T837" s="6">
        <v>2013</v>
      </c>
      <c r="U837"/>
      <c r="AP837" s="9"/>
      <c r="AQ837" s="9"/>
      <c r="AR837" s="76"/>
      <c r="AS837" s="76"/>
    </row>
    <row r="838" spans="1:45">
      <c r="A838" s="45">
        <v>8</v>
      </c>
      <c r="B838" s="41" t="s">
        <v>30</v>
      </c>
      <c r="C838" s="41" t="s">
        <v>26</v>
      </c>
      <c r="D838" s="66">
        <v>41473</v>
      </c>
      <c r="E838" s="42">
        <v>34.700000000000003</v>
      </c>
      <c r="F838" s="43">
        <v>194.5</v>
      </c>
      <c r="G838" s="44">
        <v>11.97</v>
      </c>
      <c r="H838" s="43">
        <v>170.3</v>
      </c>
      <c r="I838" s="43">
        <v>0</v>
      </c>
      <c r="J838" s="44">
        <v>8.82</v>
      </c>
      <c r="K838" s="48">
        <v>8.3999999999999631</v>
      </c>
      <c r="L838" s="47">
        <v>1.31376</v>
      </c>
      <c r="M838" s="47">
        <v>0.14280000000000001</v>
      </c>
      <c r="N838" s="48">
        <v>1.2742</v>
      </c>
      <c r="O838" s="46">
        <v>2.5690000000000004</v>
      </c>
      <c r="P838" s="49">
        <v>26.913165266106443</v>
      </c>
      <c r="Q838" s="43">
        <v>80</v>
      </c>
      <c r="R838" s="61">
        <v>7</v>
      </c>
      <c r="S838" s="61" t="s">
        <v>48</v>
      </c>
      <c r="T838" s="6">
        <v>2013</v>
      </c>
      <c r="U838"/>
      <c r="AP838" s="9"/>
      <c r="AQ838" s="9"/>
      <c r="AR838" s="76"/>
      <c r="AS838" s="76"/>
    </row>
    <row r="839" spans="1:45">
      <c r="A839" s="45">
        <v>9</v>
      </c>
      <c r="B839" s="41" t="s">
        <v>31</v>
      </c>
      <c r="C839" s="41" t="s">
        <v>32</v>
      </c>
      <c r="D839" s="66">
        <v>41473</v>
      </c>
      <c r="E839" s="42">
        <v>36.6</v>
      </c>
      <c r="F839" s="43">
        <v>716</v>
      </c>
      <c r="G839" s="44">
        <v>13.88</v>
      </c>
      <c r="H839" s="43">
        <v>200</v>
      </c>
      <c r="I839" s="43">
        <v>33</v>
      </c>
      <c r="J839" s="44">
        <v>8.4700000000000006</v>
      </c>
      <c r="K839" s="49">
        <v>49.333333333336782</v>
      </c>
      <c r="L839" s="47">
        <v>5.6168000000000013</v>
      </c>
      <c r="M839" s="47">
        <v>5.6644000000000005</v>
      </c>
      <c r="N839" s="48">
        <v>0.55399999999999994</v>
      </c>
      <c r="O839" s="46">
        <v>2.7892000000000001</v>
      </c>
      <c r="P839" s="49">
        <v>0.59021255561047947</v>
      </c>
      <c r="Q839" s="43">
        <v>18</v>
      </c>
      <c r="R839" s="61">
        <v>7</v>
      </c>
      <c r="S839" s="61" t="s">
        <v>48</v>
      </c>
      <c r="T839" s="6">
        <v>2013</v>
      </c>
      <c r="U839"/>
      <c r="AP839" s="9"/>
      <c r="AQ839" s="9"/>
      <c r="AR839" s="76"/>
      <c r="AS839" s="76"/>
    </row>
    <row r="840" spans="1:45">
      <c r="A840" s="45">
        <v>10</v>
      </c>
      <c r="B840" s="41" t="s">
        <v>33</v>
      </c>
      <c r="C840" s="41" t="s">
        <v>32</v>
      </c>
      <c r="D840" s="66">
        <v>41473</v>
      </c>
      <c r="E840" s="42">
        <v>32.299999999999997</v>
      </c>
      <c r="F840" s="43">
        <v>447.3</v>
      </c>
      <c r="G840" s="44">
        <v>6.43</v>
      </c>
      <c r="H840" s="43">
        <v>88.7</v>
      </c>
      <c r="I840" s="43">
        <v>0</v>
      </c>
      <c r="J840" s="44">
        <v>7.53</v>
      </c>
      <c r="K840" s="48">
        <v>38.000000000000256</v>
      </c>
      <c r="L840" s="47">
        <v>2.3324000000000003</v>
      </c>
      <c r="M840" s="47">
        <v>0.6664000000000001</v>
      </c>
      <c r="N840" s="48">
        <v>0</v>
      </c>
      <c r="O840" s="46">
        <v>0.95420000000000005</v>
      </c>
      <c r="P840" s="49">
        <v>1.4318727490996397</v>
      </c>
      <c r="Q840" s="43">
        <v>21</v>
      </c>
      <c r="R840" s="61">
        <v>7</v>
      </c>
      <c r="S840" s="61" t="s">
        <v>48</v>
      </c>
      <c r="T840" s="6">
        <v>2013</v>
      </c>
      <c r="U840"/>
      <c r="AP840" s="9"/>
      <c r="AQ840" s="9"/>
      <c r="AR840" s="76"/>
      <c r="AS840" s="76"/>
    </row>
    <row r="841" spans="1:45">
      <c r="A841" s="45">
        <v>11</v>
      </c>
      <c r="B841" s="41" t="s">
        <v>34</v>
      </c>
      <c r="C841" s="41" t="s">
        <v>26</v>
      </c>
      <c r="D841" s="66">
        <v>41473</v>
      </c>
      <c r="E841" s="42">
        <v>29</v>
      </c>
      <c r="F841" s="43">
        <v>246.2</v>
      </c>
      <c r="G841" s="44">
        <v>7.76</v>
      </c>
      <c r="H841" s="43">
        <v>101.4</v>
      </c>
      <c r="I841" s="43">
        <v>0</v>
      </c>
      <c r="J841" s="44">
        <v>7.6</v>
      </c>
      <c r="K841" s="48">
        <v>2.666666666666373</v>
      </c>
      <c r="L841" s="47">
        <v>0.38873333333333338</v>
      </c>
      <c r="M841" s="47">
        <v>9.5200000000000007E-2</v>
      </c>
      <c r="N841" s="48">
        <v>0.22159999999999999</v>
      </c>
      <c r="O841" s="46">
        <v>3.1195000000000004</v>
      </c>
      <c r="P841" s="49">
        <v>35.095588235294116</v>
      </c>
      <c r="Q841" s="43">
        <v>120</v>
      </c>
      <c r="R841" s="61">
        <v>7</v>
      </c>
      <c r="S841" s="61" t="s">
        <v>48</v>
      </c>
      <c r="T841" s="6">
        <v>2013</v>
      </c>
      <c r="U841"/>
      <c r="AP841" s="9"/>
      <c r="AQ841" s="9"/>
      <c r="AR841" s="76"/>
      <c r="AS841" s="76"/>
    </row>
    <row r="842" spans="1:45">
      <c r="A842" s="45">
        <v>12</v>
      </c>
      <c r="B842" s="41" t="s">
        <v>35</v>
      </c>
      <c r="C842" s="41" t="s">
        <v>26</v>
      </c>
      <c r="D842" s="66">
        <v>41473</v>
      </c>
      <c r="E842" s="42">
        <v>29.5</v>
      </c>
      <c r="F842" s="43">
        <v>190.7</v>
      </c>
      <c r="G842" s="44">
        <v>7.01</v>
      </c>
      <c r="H842" s="43">
        <v>92.3</v>
      </c>
      <c r="I842" s="43">
        <v>0</v>
      </c>
      <c r="J842" s="44">
        <v>7.6</v>
      </c>
      <c r="K842" s="48">
        <v>1.2000000000001638</v>
      </c>
      <c r="L842" s="47">
        <v>0.31733333333333336</v>
      </c>
      <c r="M842" s="47">
        <v>9.5200000000000007E-2</v>
      </c>
      <c r="N842" s="48">
        <v>0</v>
      </c>
      <c r="O842" s="46">
        <v>1.2845000000000002</v>
      </c>
      <c r="P842" s="49">
        <v>13.492647058823531</v>
      </c>
      <c r="Q842" s="43">
        <v>120</v>
      </c>
      <c r="R842" s="61">
        <v>7</v>
      </c>
      <c r="S842" s="61" t="s">
        <v>48</v>
      </c>
      <c r="T842" s="6">
        <v>2013</v>
      </c>
      <c r="U842"/>
      <c r="AP842" s="9"/>
      <c r="AQ842" s="9"/>
      <c r="AR842" s="76"/>
      <c r="AS842" s="76"/>
    </row>
    <row r="843" spans="1:45">
      <c r="A843" s="45">
        <v>13</v>
      </c>
      <c r="B843" s="41" t="s">
        <v>36</v>
      </c>
      <c r="C843" s="41" t="s">
        <v>32</v>
      </c>
      <c r="D843" s="66">
        <v>41473</v>
      </c>
      <c r="E843" s="42">
        <v>35.299999999999997</v>
      </c>
      <c r="F843" s="43">
        <v>555</v>
      </c>
      <c r="G843" s="44">
        <v>8.4499999999999993</v>
      </c>
      <c r="H843" s="43">
        <v>122.7</v>
      </c>
      <c r="I843" s="43">
        <v>33</v>
      </c>
      <c r="J843" s="44">
        <v>7.61</v>
      </c>
      <c r="K843" s="48">
        <v>55.999999999999758</v>
      </c>
      <c r="L843" s="47">
        <v>5.8072000000000008</v>
      </c>
      <c r="M843" s="47">
        <v>2.4276</v>
      </c>
      <c r="N843" s="48">
        <v>0.94179999999999997</v>
      </c>
      <c r="O843" s="46">
        <v>0.40370000000000006</v>
      </c>
      <c r="P843" s="49">
        <v>0.55425111220958967</v>
      </c>
      <c r="Q843" s="43">
        <v>15</v>
      </c>
      <c r="R843" s="61">
        <v>7</v>
      </c>
      <c r="S843" s="61" t="s">
        <v>48</v>
      </c>
      <c r="T843" s="6">
        <v>2013</v>
      </c>
      <c r="U843"/>
      <c r="AP843" s="9"/>
      <c r="AQ843" s="9"/>
      <c r="AR843" s="76"/>
      <c r="AS843" s="76"/>
    </row>
    <row r="844" spans="1:45">
      <c r="A844" s="45">
        <v>14</v>
      </c>
      <c r="B844" s="41" t="s">
        <v>37</v>
      </c>
      <c r="C844" s="41" t="s">
        <v>32</v>
      </c>
      <c r="D844" s="66">
        <v>41473</v>
      </c>
      <c r="E844" s="42">
        <v>31.8</v>
      </c>
      <c r="F844" s="43">
        <v>700</v>
      </c>
      <c r="G844" s="44">
        <v>18.7</v>
      </c>
      <c r="H844" s="43">
        <v>200</v>
      </c>
      <c r="I844" s="43">
        <v>100</v>
      </c>
      <c r="J844" s="44">
        <v>8.0299999999999994</v>
      </c>
      <c r="K844" s="48">
        <v>103.99999999999743</v>
      </c>
      <c r="L844" s="47">
        <v>11.067</v>
      </c>
      <c r="M844" s="47">
        <v>12.280800000000001</v>
      </c>
      <c r="N844" s="48">
        <v>1.7727999999999999</v>
      </c>
      <c r="O844" s="46">
        <v>6.3124000000000002</v>
      </c>
      <c r="P844" s="49">
        <v>0.65836101882613507</v>
      </c>
      <c r="Q844" s="43">
        <v>7</v>
      </c>
      <c r="R844" s="61">
        <v>7</v>
      </c>
      <c r="S844" s="61" t="s">
        <v>48</v>
      </c>
      <c r="T844" s="6">
        <v>2013</v>
      </c>
      <c r="U844"/>
      <c r="AP844" s="9"/>
      <c r="AQ844" s="9"/>
      <c r="AR844" s="76"/>
      <c r="AS844" s="76"/>
    </row>
    <row r="845" spans="1:45">
      <c r="A845" s="45">
        <v>15</v>
      </c>
      <c r="B845" s="41" t="s">
        <v>38</v>
      </c>
      <c r="C845" s="41" t="s">
        <v>21</v>
      </c>
      <c r="D845" s="66">
        <v>41473</v>
      </c>
      <c r="E845" s="42">
        <v>22</v>
      </c>
      <c r="F845" s="43">
        <v>760</v>
      </c>
      <c r="G845" s="44">
        <v>6.44</v>
      </c>
      <c r="H845" s="43">
        <v>73.5</v>
      </c>
      <c r="I845" s="43">
        <v>33</v>
      </c>
      <c r="J845" s="44">
        <v>7.34</v>
      </c>
      <c r="K845" s="48">
        <v>2.8000000000001357</v>
      </c>
      <c r="L845" s="47">
        <v>0.47600000000000003</v>
      </c>
      <c r="M845" s="47">
        <v>0.47600000000000003</v>
      </c>
      <c r="N845" s="48">
        <v>23.323399999999999</v>
      </c>
      <c r="O845" s="46">
        <v>0.51380000000000003</v>
      </c>
      <c r="P845" s="49">
        <v>50.0781512605042</v>
      </c>
      <c r="Q845" s="43">
        <v>120</v>
      </c>
      <c r="R845" s="61">
        <v>7</v>
      </c>
      <c r="S845" s="61" t="s">
        <v>48</v>
      </c>
      <c r="T845" s="6">
        <v>2013</v>
      </c>
      <c r="U845"/>
      <c r="AP845" s="9"/>
      <c r="AQ845" s="9"/>
      <c r="AR845" s="76"/>
      <c r="AS845" s="76"/>
    </row>
    <row r="846" spans="1:45">
      <c r="A846" s="45">
        <v>16</v>
      </c>
      <c r="B846" s="41" t="s">
        <v>39</v>
      </c>
      <c r="C846" s="41" t="s">
        <v>26</v>
      </c>
      <c r="D846" s="66">
        <v>41473</v>
      </c>
      <c r="E846" s="42">
        <v>29.8</v>
      </c>
      <c r="F846" s="43">
        <v>638</v>
      </c>
      <c r="G846" s="44">
        <v>4.6900000000000004</v>
      </c>
      <c r="H846" s="43">
        <v>62.1</v>
      </c>
      <c r="I846" s="43">
        <v>0</v>
      </c>
      <c r="J846" s="44">
        <v>7.48</v>
      </c>
      <c r="K846" s="48">
        <v>12.666666666666753</v>
      </c>
      <c r="L846" s="47">
        <v>2.580977777777778</v>
      </c>
      <c r="M846" s="47">
        <v>0.99960000000000004</v>
      </c>
      <c r="N846" s="48">
        <v>4.3765999999999998</v>
      </c>
      <c r="O846" s="46">
        <v>5.3215000000000003</v>
      </c>
      <c r="P846" s="49">
        <v>9.7019807923169257</v>
      </c>
      <c r="Q846" s="43">
        <v>60</v>
      </c>
      <c r="R846" s="61">
        <v>7</v>
      </c>
      <c r="S846" s="61" t="s">
        <v>48</v>
      </c>
      <c r="T846" s="6">
        <v>2013</v>
      </c>
      <c r="U846"/>
      <c r="AP846" s="9"/>
      <c r="AQ846" s="9"/>
      <c r="AR846" s="76"/>
      <c r="AS846" s="76"/>
    </row>
    <row r="847" spans="1:45">
      <c r="A847" s="45">
        <v>17</v>
      </c>
      <c r="B847" s="41" t="s">
        <v>40</v>
      </c>
      <c r="C847" s="41" t="s">
        <v>26</v>
      </c>
      <c r="D847" s="66">
        <v>41473</v>
      </c>
      <c r="E847" s="42">
        <v>29.9</v>
      </c>
      <c r="F847" s="43">
        <v>336.6</v>
      </c>
      <c r="G847" s="44">
        <v>7.11</v>
      </c>
      <c r="H847" s="43">
        <v>94.1</v>
      </c>
      <c r="I847" s="43">
        <v>0</v>
      </c>
      <c r="J847" s="44">
        <v>7.52</v>
      </c>
      <c r="K847" s="48">
        <v>2.1000000000004349</v>
      </c>
      <c r="L847" s="47">
        <v>0.53312000000000004</v>
      </c>
      <c r="M847" s="47">
        <v>0.14280000000000001</v>
      </c>
      <c r="N847" s="48">
        <v>1.3295999999999999</v>
      </c>
      <c r="O847" s="46">
        <v>0.69730000000000003</v>
      </c>
      <c r="P847" s="49">
        <v>14.193977591036413</v>
      </c>
      <c r="Q847" s="43">
        <v>120</v>
      </c>
      <c r="R847" s="61">
        <v>7</v>
      </c>
      <c r="S847" s="61" t="s">
        <v>48</v>
      </c>
      <c r="T847" s="6">
        <v>2013</v>
      </c>
      <c r="U847"/>
      <c r="AP847" s="9"/>
      <c r="AQ847" s="9"/>
      <c r="AR847" s="76"/>
      <c r="AS847" s="76"/>
    </row>
    <row r="848" spans="1:45">
      <c r="A848" s="45">
        <v>18</v>
      </c>
      <c r="B848" s="41" t="s">
        <v>41</v>
      </c>
      <c r="C848" s="41" t="s">
        <v>21</v>
      </c>
      <c r="D848" s="66">
        <v>41473</v>
      </c>
      <c r="E848" s="42">
        <v>27.7</v>
      </c>
      <c r="F848" s="43">
        <v>718</v>
      </c>
      <c r="G848" s="44">
        <v>4.55</v>
      </c>
      <c r="H848" s="43">
        <v>58</v>
      </c>
      <c r="I848" s="43">
        <v>0</v>
      </c>
      <c r="J848" s="44">
        <v>7.45</v>
      </c>
      <c r="K848" s="48">
        <v>6.9999999999999698</v>
      </c>
      <c r="L848" s="47">
        <v>1.634266666666667</v>
      </c>
      <c r="M848" s="47">
        <v>1.5232000000000001</v>
      </c>
      <c r="N848" s="48">
        <v>8.9193999999999996</v>
      </c>
      <c r="O848" s="46">
        <v>5.9454000000000002</v>
      </c>
      <c r="P848" s="49">
        <v>9.7589285714285694</v>
      </c>
      <c r="Q848" s="43">
        <v>93</v>
      </c>
      <c r="R848" s="61">
        <v>7</v>
      </c>
      <c r="S848" s="61" t="s">
        <v>48</v>
      </c>
      <c r="T848" s="6">
        <v>2013</v>
      </c>
      <c r="U848"/>
      <c r="AP848" s="9"/>
      <c r="AQ848" s="9"/>
      <c r="AR848" s="76"/>
      <c r="AS848" s="76"/>
    </row>
    <row r="849" spans="1:45">
      <c r="A849" s="45">
        <v>19</v>
      </c>
      <c r="B849" s="41" t="s">
        <v>42</v>
      </c>
      <c r="C849" s="41" t="s">
        <v>32</v>
      </c>
      <c r="D849" s="66">
        <v>41473</v>
      </c>
      <c r="E849" s="42">
        <v>35</v>
      </c>
      <c r="F849" s="43">
        <v>501</v>
      </c>
      <c r="G849" s="44">
        <v>12.53</v>
      </c>
      <c r="H849" s="43">
        <v>179.7</v>
      </c>
      <c r="I849" s="43">
        <v>33</v>
      </c>
      <c r="J849" s="44">
        <v>8.06</v>
      </c>
      <c r="K849" s="48">
        <v>36.400000000000432</v>
      </c>
      <c r="L849" s="47">
        <v>5.6358400000000008</v>
      </c>
      <c r="M849" s="47">
        <v>3.2844000000000002</v>
      </c>
      <c r="N849" s="48">
        <v>2.5484</v>
      </c>
      <c r="O849" s="46">
        <v>2.4589000000000003</v>
      </c>
      <c r="P849" s="49">
        <v>1.5245706978443552</v>
      </c>
      <c r="Q849" s="43">
        <v>15</v>
      </c>
      <c r="R849" s="61">
        <v>7</v>
      </c>
      <c r="S849" s="61" t="s">
        <v>48</v>
      </c>
      <c r="T849" s="6">
        <v>2013</v>
      </c>
      <c r="U849"/>
      <c r="AP849" s="9"/>
      <c r="AQ849" s="9"/>
      <c r="AR849" s="76"/>
      <c r="AS849" s="76"/>
    </row>
    <row r="850" spans="1:45">
      <c r="A850" s="45">
        <v>20</v>
      </c>
      <c r="B850" s="41" t="s">
        <v>43</v>
      </c>
      <c r="C850" s="41" t="s">
        <v>26</v>
      </c>
      <c r="D850" s="66">
        <v>41473</v>
      </c>
      <c r="E850" s="42">
        <v>33.9</v>
      </c>
      <c r="F850" s="43">
        <v>253.6</v>
      </c>
      <c r="G850" s="44">
        <v>10.63</v>
      </c>
      <c r="H850" s="43">
        <v>150.5</v>
      </c>
      <c r="I850" s="43">
        <v>0</v>
      </c>
      <c r="J850" s="44">
        <v>8.49</v>
      </c>
      <c r="K850" s="48">
        <v>5.3333333333342265</v>
      </c>
      <c r="L850" s="47">
        <v>0.89646666666666674</v>
      </c>
      <c r="M850" s="47">
        <v>9.5200000000000007E-2</v>
      </c>
      <c r="N850" s="48">
        <v>0.66479999999999995</v>
      </c>
      <c r="O850" s="46">
        <v>0.40370000000000006</v>
      </c>
      <c r="P850" s="49">
        <v>11.223739495798318</v>
      </c>
      <c r="Q850" s="43">
        <v>96</v>
      </c>
      <c r="R850" s="61">
        <v>7</v>
      </c>
      <c r="S850" s="61" t="s">
        <v>48</v>
      </c>
      <c r="T850" s="6">
        <v>2013</v>
      </c>
      <c r="U850"/>
      <c r="AP850" s="9"/>
      <c r="AQ850" s="9"/>
      <c r="AR850" s="76"/>
      <c r="AS850" s="76"/>
    </row>
    <row r="851" spans="1:45">
      <c r="A851" s="45">
        <v>21</v>
      </c>
      <c r="B851" s="41" t="s">
        <v>44</v>
      </c>
      <c r="C851" s="41" t="s">
        <v>21</v>
      </c>
      <c r="D851" s="66">
        <v>41473</v>
      </c>
      <c r="E851" s="42">
        <v>23.3</v>
      </c>
      <c r="F851" s="43">
        <v>268.2</v>
      </c>
      <c r="G851" s="44">
        <v>6.44</v>
      </c>
      <c r="H851" s="43">
        <v>7.49</v>
      </c>
      <c r="I851" s="43">
        <v>0</v>
      </c>
      <c r="J851" s="44">
        <v>6.97</v>
      </c>
      <c r="K851" s="48">
        <v>4.9333333333324934</v>
      </c>
      <c r="L851" s="47">
        <v>1.1741333333333333</v>
      </c>
      <c r="M851" s="47">
        <v>0.33320000000000005</v>
      </c>
      <c r="N851" s="48">
        <v>12.187999999999999</v>
      </c>
      <c r="O851" s="46">
        <v>2.2387000000000001</v>
      </c>
      <c r="P851" s="49">
        <v>43.297418967587021</v>
      </c>
      <c r="Q851" s="43">
        <v>120</v>
      </c>
      <c r="R851" s="61">
        <v>7</v>
      </c>
      <c r="S851" s="61" t="s">
        <v>48</v>
      </c>
      <c r="T851" s="6">
        <v>2013</v>
      </c>
      <c r="U851"/>
      <c r="AP851" s="9"/>
      <c r="AQ851" s="9"/>
      <c r="AR851" s="76"/>
      <c r="AS851" s="76"/>
    </row>
    <row r="852" spans="1:45">
      <c r="A852" s="45">
        <v>22</v>
      </c>
      <c r="B852" s="41" t="s">
        <v>45</v>
      </c>
      <c r="C852" s="41" t="s">
        <v>21</v>
      </c>
      <c r="D852" s="66">
        <v>41473</v>
      </c>
      <c r="E852" s="42">
        <v>21.4</v>
      </c>
      <c r="F852" s="43">
        <v>560</v>
      </c>
      <c r="G852" s="44">
        <v>7.84</v>
      </c>
      <c r="H852" s="43">
        <v>88</v>
      </c>
      <c r="I852" s="43">
        <v>0</v>
      </c>
      <c r="J852" s="44">
        <v>7.33</v>
      </c>
      <c r="K852" s="48">
        <v>5.8999999999995723</v>
      </c>
      <c r="L852" s="47">
        <v>0.54264000000000001</v>
      </c>
      <c r="M852" s="47">
        <v>9.5200000000000007E-2</v>
      </c>
      <c r="N852" s="48">
        <v>33.0184</v>
      </c>
      <c r="O852" s="46">
        <v>1.8717000000000001</v>
      </c>
      <c r="P852" s="49">
        <v>366.49264705882348</v>
      </c>
      <c r="Q852" s="43">
        <v>87</v>
      </c>
      <c r="R852" s="61">
        <v>7</v>
      </c>
      <c r="S852" s="61" t="s">
        <v>48</v>
      </c>
      <c r="T852" s="6">
        <v>2013</v>
      </c>
      <c r="U852"/>
      <c r="AP852" s="9"/>
      <c r="AQ852" s="9"/>
      <c r="AR852" s="76"/>
      <c r="AS852" s="76"/>
    </row>
    <row r="853" spans="1:45">
      <c r="A853" s="45">
        <v>23</v>
      </c>
      <c r="B853" s="41" t="s">
        <v>42</v>
      </c>
      <c r="C853" s="41" t="s">
        <v>32</v>
      </c>
      <c r="D853" s="66">
        <v>41473</v>
      </c>
      <c r="E853" s="42">
        <v>31.3</v>
      </c>
      <c r="F853" s="43">
        <v>573</v>
      </c>
      <c r="G853" s="44">
        <v>6.01</v>
      </c>
      <c r="H853" s="43">
        <v>81.400000000000006</v>
      </c>
      <c r="I853" s="43">
        <v>33</v>
      </c>
      <c r="J853" s="44">
        <v>7.21</v>
      </c>
      <c r="K853" s="48">
        <v>38.000000000000256</v>
      </c>
      <c r="L853" s="47">
        <v>3.8318000000000008</v>
      </c>
      <c r="M853" s="47">
        <v>0.90440000000000009</v>
      </c>
      <c r="N853" s="48">
        <v>1.0526</v>
      </c>
      <c r="O853" s="46">
        <v>1.1377000000000002</v>
      </c>
      <c r="P853" s="49">
        <v>2.4218266253869967</v>
      </c>
      <c r="Q853" s="43">
        <v>18</v>
      </c>
      <c r="R853" s="61">
        <v>7</v>
      </c>
      <c r="S853" s="61" t="s">
        <v>48</v>
      </c>
      <c r="T853" s="6">
        <v>2013</v>
      </c>
      <c r="U853"/>
      <c r="AP853" s="9"/>
      <c r="AQ853" s="9"/>
      <c r="AR853" s="76"/>
      <c r="AS853" s="76"/>
    </row>
    <row r="854" spans="1:45">
      <c r="A854" s="45">
        <v>24</v>
      </c>
      <c r="B854" s="41" t="s">
        <v>51</v>
      </c>
      <c r="C854" s="41" t="s">
        <v>21</v>
      </c>
      <c r="D854" s="66">
        <v>41473</v>
      </c>
      <c r="E854" s="42">
        <v>26.4</v>
      </c>
      <c r="F854" s="43">
        <v>1625</v>
      </c>
      <c r="G854" s="44">
        <v>6.85</v>
      </c>
      <c r="H854" s="43">
        <v>85.1</v>
      </c>
      <c r="I854" s="43">
        <v>0</v>
      </c>
      <c r="J854" s="44">
        <v>7.92</v>
      </c>
      <c r="K854" s="48">
        <v>17.473684210525793</v>
      </c>
      <c r="L854" s="47">
        <v>0.44593684210526319</v>
      </c>
      <c r="M854" s="47">
        <v>5.0456000000000003</v>
      </c>
      <c r="N854" s="48">
        <v>20.608799999999999</v>
      </c>
      <c r="O854" s="46">
        <v>4.9912000000000001</v>
      </c>
      <c r="P854" s="49">
        <v>5.0737276042492461</v>
      </c>
      <c r="Q854" s="43">
        <v>70</v>
      </c>
      <c r="R854" s="61">
        <v>7</v>
      </c>
      <c r="S854" s="61" t="s">
        <v>48</v>
      </c>
      <c r="T854" s="6">
        <v>2013</v>
      </c>
      <c r="U854"/>
      <c r="AP854" s="9"/>
      <c r="AQ854" s="9"/>
      <c r="AR854" s="76"/>
      <c r="AS854" s="76"/>
    </row>
    <row r="855" spans="1:45">
      <c r="A855" s="45">
        <v>1</v>
      </c>
      <c r="B855" s="41" t="s">
        <v>20</v>
      </c>
      <c r="C855" s="41" t="s">
        <v>21</v>
      </c>
      <c r="D855" s="66">
        <v>41571</v>
      </c>
      <c r="E855" s="42">
        <v>11.5</v>
      </c>
      <c r="F855" s="43">
        <v>473.1</v>
      </c>
      <c r="G855" s="44">
        <v>8.98</v>
      </c>
      <c r="H855" s="43">
        <v>82.5</v>
      </c>
      <c r="I855" s="43">
        <v>0</v>
      </c>
      <c r="J855" s="44">
        <v>7.12</v>
      </c>
      <c r="K855" s="48">
        <v>3.2000000000005357</v>
      </c>
      <c r="L855" s="47">
        <v>0.33533999999999997</v>
      </c>
      <c r="M855" s="47">
        <v>0.43380000000000002</v>
      </c>
      <c r="N855" s="48">
        <v>2.2231000000000001</v>
      </c>
      <c r="O855" s="46">
        <v>1.5072000000000001</v>
      </c>
      <c r="P855" s="49">
        <v>8.5991240202858457</v>
      </c>
      <c r="Q855" s="43">
        <v>120</v>
      </c>
      <c r="R855" s="61">
        <v>10</v>
      </c>
      <c r="S855" s="61" t="s">
        <v>22</v>
      </c>
      <c r="T855" s="6">
        <v>2013</v>
      </c>
      <c r="U855"/>
      <c r="AP855" s="9"/>
      <c r="AQ855" s="9"/>
      <c r="AR855" s="76"/>
      <c r="AS855" s="76"/>
    </row>
    <row r="856" spans="1:45">
      <c r="A856" s="45">
        <v>2</v>
      </c>
      <c r="B856" s="41" t="s">
        <v>23</v>
      </c>
      <c r="C856" s="41" t="s">
        <v>21</v>
      </c>
      <c r="D856" s="66">
        <v>41571</v>
      </c>
      <c r="E856" s="42">
        <v>11.2</v>
      </c>
      <c r="F856" s="43">
        <v>509</v>
      </c>
      <c r="G856" s="44">
        <v>8.2100000000000009</v>
      </c>
      <c r="H856" s="43">
        <v>74.900000000000006</v>
      </c>
      <c r="I856" s="43">
        <v>167</v>
      </c>
      <c r="J856" s="44">
        <v>7.25</v>
      </c>
      <c r="K856" s="48">
        <v>2.2999999999999687</v>
      </c>
      <c r="L856" s="47">
        <v>0.32561999999999997</v>
      </c>
      <c r="M856" s="47">
        <v>0.14460000000000001</v>
      </c>
      <c r="N856" s="48">
        <v>6.4108000000000001</v>
      </c>
      <c r="O856" s="46">
        <v>3.2970000000000002</v>
      </c>
      <c r="P856" s="49">
        <v>67.135546334716466</v>
      </c>
      <c r="Q856" s="43">
        <v>120</v>
      </c>
      <c r="R856" s="61">
        <v>10</v>
      </c>
      <c r="S856" s="61" t="s">
        <v>22</v>
      </c>
      <c r="T856" s="6">
        <v>2013</v>
      </c>
      <c r="U856"/>
      <c r="AP856" s="9"/>
      <c r="AQ856" s="9"/>
      <c r="AR856" s="76"/>
      <c r="AS856" s="76"/>
    </row>
    <row r="857" spans="1:45">
      <c r="A857" s="45">
        <v>3</v>
      </c>
      <c r="B857" s="41" t="s">
        <v>24</v>
      </c>
      <c r="C857" s="41" t="s">
        <v>21</v>
      </c>
      <c r="D857" s="66">
        <v>41571</v>
      </c>
      <c r="E857" s="42">
        <v>11.1</v>
      </c>
      <c r="F857" s="43">
        <v>593</v>
      </c>
      <c r="G857" s="44">
        <v>7.54</v>
      </c>
      <c r="H857" s="43">
        <v>68.3</v>
      </c>
      <c r="I857" s="43">
        <v>66</v>
      </c>
      <c r="J857" s="44">
        <v>7.11</v>
      </c>
      <c r="K857" s="48">
        <v>2.6000000000001577</v>
      </c>
      <c r="L857" s="47">
        <v>0.52001999999999993</v>
      </c>
      <c r="M857" s="47">
        <v>0</v>
      </c>
      <c r="N857" s="48">
        <v>21.8691</v>
      </c>
      <c r="O857" s="46">
        <v>3.1086</v>
      </c>
      <c r="P857" s="49">
        <v>24.977699999999999</v>
      </c>
      <c r="Q857" s="43">
        <v>120</v>
      </c>
      <c r="R857" s="61">
        <v>10</v>
      </c>
      <c r="S857" s="61" t="s">
        <v>22</v>
      </c>
      <c r="T857" s="6">
        <v>2013</v>
      </c>
      <c r="U857"/>
      <c r="AP857" s="9"/>
      <c r="AQ857" s="9"/>
      <c r="AR857" s="76"/>
      <c r="AS857" s="76"/>
    </row>
    <row r="858" spans="1:45">
      <c r="A858" s="45">
        <v>4</v>
      </c>
      <c r="B858" s="41" t="s">
        <v>25</v>
      </c>
      <c r="C858" s="41" t="s">
        <v>26</v>
      </c>
      <c r="D858" s="66">
        <v>41571</v>
      </c>
      <c r="E858" s="42">
        <v>17.600000000000001</v>
      </c>
      <c r="F858" s="43">
        <v>289.2</v>
      </c>
      <c r="G858" s="44">
        <v>7.21</v>
      </c>
      <c r="H858" s="43">
        <v>75.7</v>
      </c>
      <c r="I858" s="43">
        <v>0</v>
      </c>
      <c r="J858" s="44">
        <v>7.14</v>
      </c>
      <c r="K858" s="48">
        <v>7.750000000001922</v>
      </c>
      <c r="L858" s="47">
        <v>0.97199999999999998</v>
      </c>
      <c r="M858" s="47">
        <v>0.14460000000000001</v>
      </c>
      <c r="N858" s="48">
        <v>0.41360000000000002</v>
      </c>
      <c r="O858" s="46">
        <v>0</v>
      </c>
      <c r="P858" s="49">
        <v>2.8603042876901799</v>
      </c>
      <c r="Q858" s="43">
        <v>82</v>
      </c>
      <c r="R858" s="61">
        <v>10</v>
      </c>
      <c r="S858" s="61" t="s">
        <v>22</v>
      </c>
      <c r="T858" s="6">
        <v>2013</v>
      </c>
      <c r="U858"/>
      <c r="AP858" s="9"/>
      <c r="AQ858" s="9"/>
      <c r="AR858" s="76"/>
      <c r="AS858" s="76"/>
    </row>
    <row r="859" spans="1:45">
      <c r="A859" s="45">
        <v>5</v>
      </c>
      <c r="B859" s="41" t="s">
        <v>27</v>
      </c>
      <c r="C859" s="41" t="s">
        <v>26</v>
      </c>
      <c r="D859" s="66">
        <v>41571</v>
      </c>
      <c r="E859" s="42">
        <v>15.3</v>
      </c>
      <c r="F859" s="43">
        <v>67.599999999999994</v>
      </c>
      <c r="G859" s="44">
        <v>9.4700000000000006</v>
      </c>
      <c r="H859" s="43">
        <v>94.9</v>
      </c>
      <c r="I859" s="43">
        <v>33</v>
      </c>
      <c r="J859" s="44">
        <v>7.23</v>
      </c>
      <c r="K859" s="48">
        <v>16.399999999999082</v>
      </c>
      <c r="L859" s="47">
        <v>2.7604800000000003</v>
      </c>
      <c r="M859" s="47">
        <v>0.57840000000000003</v>
      </c>
      <c r="N859" s="48">
        <v>0.62040000000000006</v>
      </c>
      <c r="O859" s="46">
        <v>1.4601000000000002</v>
      </c>
      <c r="P859" s="49">
        <v>3.5969917012448134</v>
      </c>
      <c r="Q859" s="43">
        <v>35</v>
      </c>
      <c r="R859" s="61">
        <v>10</v>
      </c>
      <c r="S859" s="61" t="s">
        <v>22</v>
      </c>
      <c r="T859" s="6">
        <v>2013</v>
      </c>
      <c r="U859"/>
      <c r="AP859" s="9"/>
      <c r="AQ859" s="9"/>
      <c r="AR859" s="76"/>
      <c r="AS859" s="76"/>
    </row>
    <row r="860" spans="1:45">
      <c r="A860" s="45">
        <v>6</v>
      </c>
      <c r="B860" s="41" t="s">
        <v>28</v>
      </c>
      <c r="C860" s="41" t="s">
        <v>21</v>
      </c>
      <c r="D860" s="66">
        <v>41571</v>
      </c>
      <c r="E860" s="42">
        <v>12.5</v>
      </c>
      <c r="F860" s="43">
        <v>495</v>
      </c>
      <c r="G860" s="44">
        <v>8.5500000000000007</v>
      </c>
      <c r="H860" s="43">
        <v>80.2</v>
      </c>
      <c r="I860" s="43">
        <v>66</v>
      </c>
      <c r="J860" s="44">
        <v>7.28</v>
      </c>
      <c r="K860" s="48">
        <v>1.9999999999997797</v>
      </c>
      <c r="L860" s="47">
        <v>0.79703999999999997</v>
      </c>
      <c r="M860" s="47">
        <v>0.3856</v>
      </c>
      <c r="N860" s="48">
        <v>14.114100000000001</v>
      </c>
      <c r="O860" s="46">
        <v>0</v>
      </c>
      <c r="P860" s="49">
        <v>36.602956431535269</v>
      </c>
      <c r="Q860" s="43">
        <v>120</v>
      </c>
      <c r="R860" s="61">
        <v>10</v>
      </c>
      <c r="S860" s="61" t="s">
        <v>22</v>
      </c>
      <c r="T860" s="6">
        <v>2013</v>
      </c>
      <c r="U860"/>
      <c r="AP860" s="9"/>
      <c r="AQ860" s="9"/>
      <c r="AR860" s="76"/>
      <c r="AS860" s="76"/>
    </row>
    <row r="861" spans="1:45">
      <c r="A861" s="45">
        <v>7</v>
      </c>
      <c r="B861" s="41" t="s">
        <v>29</v>
      </c>
      <c r="C861" s="41" t="s">
        <v>21</v>
      </c>
      <c r="D861" s="66">
        <v>41571</v>
      </c>
      <c r="E861" s="42">
        <v>12.8</v>
      </c>
      <c r="F861" s="43">
        <v>1099</v>
      </c>
      <c r="G861" s="44">
        <v>4.51</v>
      </c>
      <c r="H861" s="43">
        <v>42.8</v>
      </c>
      <c r="I861" s="43">
        <v>33</v>
      </c>
      <c r="J861" s="44">
        <v>7.08</v>
      </c>
      <c r="K861" s="48">
        <v>8.5000000000009148</v>
      </c>
      <c r="L861" s="47">
        <v>0.77759999999999996</v>
      </c>
      <c r="M861" s="47">
        <v>9.64E-2</v>
      </c>
      <c r="N861" s="48">
        <v>20.938500000000001</v>
      </c>
      <c r="O861" s="46">
        <v>17.379900000000003</v>
      </c>
      <c r="P861" s="49">
        <v>397.49377593360998</v>
      </c>
      <c r="Q861" s="43">
        <v>71</v>
      </c>
      <c r="R861" s="61">
        <v>10</v>
      </c>
      <c r="S861" s="61" t="s">
        <v>22</v>
      </c>
      <c r="T861" s="6">
        <v>2013</v>
      </c>
      <c r="U861"/>
      <c r="AP861" s="9"/>
      <c r="AQ861" s="9"/>
      <c r="AR861" s="76"/>
      <c r="AS861" s="76"/>
    </row>
    <row r="862" spans="1:45">
      <c r="A862" s="45">
        <v>8</v>
      </c>
      <c r="B862" s="41" t="s">
        <v>30</v>
      </c>
      <c r="C862" s="41" t="s">
        <v>26</v>
      </c>
      <c r="D862" s="66">
        <v>41571</v>
      </c>
      <c r="E862" s="42">
        <v>17</v>
      </c>
      <c r="F862" s="43">
        <v>311</v>
      </c>
      <c r="G862" s="44">
        <v>3.34</v>
      </c>
      <c r="H862" s="43">
        <v>35.1</v>
      </c>
      <c r="I862" s="43">
        <v>0</v>
      </c>
      <c r="J862" s="44">
        <v>7</v>
      </c>
      <c r="K862" s="48">
        <v>9.3333333333337869</v>
      </c>
      <c r="L862" s="47">
        <v>1.296</v>
      </c>
      <c r="M862" s="47">
        <v>0.14460000000000001</v>
      </c>
      <c r="N862" s="48">
        <v>1.1891</v>
      </c>
      <c r="O862" s="46">
        <v>11.445300000000001</v>
      </c>
      <c r="P862" s="49">
        <v>87.374827109266946</v>
      </c>
      <c r="Q862" s="43">
        <v>73</v>
      </c>
      <c r="R862" s="61">
        <v>10</v>
      </c>
      <c r="S862" s="61" t="s">
        <v>22</v>
      </c>
      <c r="T862" s="6">
        <v>2013</v>
      </c>
      <c r="U862"/>
      <c r="AP862" s="9"/>
      <c r="AQ862" s="9"/>
      <c r="AR862" s="76"/>
      <c r="AS862" s="76"/>
    </row>
    <row r="863" spans="1:45">
      <c r="A863" s="45">
        <v>9</v>
      </c>
      <c r="B863" s="41" t="s">
        <v>31</v>
      </c>
      <c r="C863" s="41" t="s">
        <v>32</v>
      </c>
      <c r="D863" s="66">
        <v>41571</v>
      </c>
      <c r="E863" s="42">
        <v>12.5</v>
      </c>
      <c r="F863" s="43">
        <v>9530</v>
      </c>
      <c r="G863" s="44">
        <v>6.42</v>
      </c>
      <c r="H863" s="43">
        <v>60.8</v>
      </c>
      <c r="I863" s="43">
        <v>0</v>
      </c>
      <c r="J863" s="44">
        <v>6.65</v>
      </c>
      <c r="K863" s="49">
        <v>29.142857142857739</v>
      </c>
      <c r="L863" s="47">
        <v>2.1661714285714289</v>
      </c>
      <c r="M863" s="47">
        <v>0.62660000000000005</v>
      </c>
      <c r="N863" s="48">
        <v>0.62040000000000006</v>
      </c>
      <c r="O863" s="46">
        <v>1.7898000000000001</v>
      </c>
      <c r="P863" s="49">
        <v>3.8464730290456433</v>
      </c>
      <c r="Q863" s="43">
        <v>31</v>
      </c>
      <c r="R863" s="61">
        <v>10</v>
      </c>
      <c r="S863" s="61" t="s">
        <v>22</v>
      </c>
      <c r="T863" s="6">
        <v>2013</v>
      </c>
      <c r="U863"/>
      <c r="AP863" s="9"/>
      <c r="AQ863" s="9"/>
      <c r="AR863" s="76"/>
      <c r="AS863" s="76"/>
    </row>
    <row r="864" spans="1:45">
      <c r="A864" s="45">
        <v>10</v>
      </c>
      <c r="B864" s="41" t="s">
        <v>33</v>
      </c>
      <c r="C864" s="41" t="s">
        <v>32</v>
      </c>
      <c r="D864" s="66">
        <v>41571</v>
      </c>
      <c r="E864" s="42">
        <v>16.100000000000001</v>
      </c>
      <c r="F864" s="43">
        <v>11370</v>
      </c>
      <c r="G864" s="44">
        <v>8.2200000000000006</v>
      </c>
      <c r="H864" s="43">
        <v>83.6</v>
      </c>
      <c r="I864" s="43">
        <v>0</v>
      </c>
      <c r="J864" s="44">
        <v>6.88</v>
      </c>
      <c r="K864" s="48">
        <v>30.000000000001137</v>
      </c>
      <c r="L864" s="47">
        <v>1.0969714285714287</v>
      </c>
      <c r="M864" s="47">
        <v>0.67479999999999996</v>
      </c>
      <c r="N864" s="48">
        <v>2.4816000000000003</v>
      </c>
      <c r="O864" s="46">
        <v>2.8260000000000001</v>
      </c>
      <c r="P864" s="49">
        <v>7.8654416123295805</v>
      </c>
      <c r="Q864" s="43">
        <v>33</v>
      </c>
      <c r="R864" s="61">
        <v>10</v>
      </c>
      <c r="S864" s="61" t="s">
        <v>22</v>
      </c>
      <c r="T864" s="6">
        <v>2013</v>
      </c>
      <c r="U864"/>
      <c r="AP864" s="9"/>
      <c r="AQ864" s="9"/>
      <c r="AR864" s="76"/>
      <c r="AS864" s="76"/>
    </row>
    <row r="865" spans="1:45">
      <c r="A865" s="45">
        <v>11</v>
      </c>
      <c r="B865" s="41" t="s">
        <v>34</v>
      </c>
      <c r="C865" s="41" t="s">
        <v>26</v>
      </c>
      <c r="D865" s="66">
        <v>41571</v>
      </c>
      <c r="E865" s="42">
        <v>16.8</v>
      </c>
      <c r="F865" s="43">
        <v>284.60000000000002</v>
      </c>
      <c r="G865" s="44">
        <v>4.1900000000000004</v>
      </c>
      <c r="H865" s="43">
        <v>43.4</v>
      </c>
      <c r="I865" s="43">
        <v>0</v>
      </c>
      <c r="J865" s="44">
        <v>7.15</v>
      </c>
      <c r="K865" s="48">
        <v>3.4285714285723197</v>
      </c>
      <c r="L865" s="47">
        <v>0.23605714285714283</v>
      </c>
      <c r="M865" s="47">
        <v>0.14460000000000001</v>
      </c>
      <c r="N865" s="48">
        <v>0.87890000000000001</v>
      </c>
      <c r="O865" s="46">
        <v>3.2970000000000002</v>
      </c>
      <c r="P865" s="49">
        <v>28.878976486860306</v>
      </c>
      <c r="Q865" s="43">
        <v>103</v>
      </c>
      <c r="R865" s="61">
        <v>10</v>
      </c>
      <c r="S865" s="61" t="s">
        <v>22</v>
      </c>
      <c r="T865" s="6">
        <v>2013</v>
      </c>
      <c r="U865"/>
      <c r="AP865" s="9"/>
      <c r="AQ865" s="9"/>
      <c r="AR865" s="76"/>
      <c r="AS865" s="76"/>
    </row>
    <row r="866" spans="1:45">
      <c r="A866" s="45">
        <v>12</v>
      </c>
      <c r="B866" s="41" t="s">
        <v>35</v>
      </c>
      <c r="C866" s="41" t="s">
        <v>26</v>
      </c>
      <c r="D866" s="66">
        <v>41571</v>
      </c>
      <c r="E866" s="42">
        <v>16.899999999999999</v>
      </c>
      <c r="F866" s="43">
        <v>277.39999999999998</v>
      </c>
      <c r="G866" s="44">
        <v>5.49</v>
      </c>
      <c r="H866" s="43">
        <v>56.9</v>
      </c>
      <c r="I866" s="43">
        <v>0</v>
      </c>
      <c r="J866" s="44">
        <v>7.13</v>
      </c>
      <c r="K866" s="48">
        <v>0.99999999999988987</v>
      </c>
      <c r="L866" s="47">
        <v>0.16523999999999997</v>
      </c>
      <c r="M866" s="47">
        <v>9.64E-2</v>
      </c>
      <c r="N866" s="48">
        <v>0.20680000000000001</v>
      </c>
      <c r="O866" s="46">
        <v>0</v>
      </c>
      <c r="P866" s="49">
        <v>2.1452282157676348</v>
      </c>
      <c r="Q866" s="43">
        <v>120</v>
      </c>
      <c r="R866" s="61">
        <v>10</v>
      </c>
      <c r="S866" s="61" t="s">
        <v>22</v>
      </c>
      <c r="T866" s="6">
        <v>2013</v>
      </c>
      <c r="U866"/>
      <c r="AP866" s="9"/>
      <c r="AQ866" s="9"/>
      <c r="AR866" s="76"/>
      <c r="AS866" s="76"/>
    </row>
    <row r="867" spans="1:45">
      <c r="A867" s="45">
        <v>13</v>
      </c>
      <c r="B867" s="41" t="s">
        <v>36</v>
      </c>
      <c r="C867" s="41" t="s">
        <v>32</v>
      </c>
      <c r="D867" s="66">
        <v>41571</v>
      </c>
      <c r="E867" s="42">
        <v>13.3</v>
      </c>
      <c r="F867" s="43">
        <v>8140</v>
      </c>
      <c r="G867" s="44">
        <v>9.5399999999999991</v>
      </c>
      <c r="H867" s="43">
        <v>91.1</v>
      </c>
      <c r="I867" s="43">
        <v>33</v>
      </c>
      <c r="J867" s="44">
        <v>7.04</v>
      </c>
      <c r="K867" s="48">
        <v>22.666666666667133</v>
      </c>
      <c r="L867" s="47">
        <v>1.6362000000000001</v>
      </c>
      <c r="M867" s="47">
        <v>1.0122</v>
      </c>
      <c r="N867" s="48">
        <v>0.20680000000000001</v>
      </c>
      <c r="O867" s="46">
        <v>1.9311</v>
      </c>
      <c r="P867" s="49">
        <v>2.1121319897253508</v>
      </c>
      <c r="Q867" s="43">
        <v>31</v>
      </c>
      <c r="R867" s="61">
        <v>10</v>
      </c>
      <c r="S867" s="61" t="s">
        <v>22</v>
      </c>
      <c r="T867" s="6">
        <v>2013</v>
      </c>
      <c r="U867"/>
      <c r="AP867" s="9"/>
      <c r="AQ867" s="9"/>
      <c r="AR867" s="76"/>
      <c r="AS867" s="76"/>
    </row>
    <row r="868" spans="1:45">
      <c r="A868" s="45">
        <v>14</v>
      </c>
      <c r="B868" s="41" t="s">
        <v>37</v>
      </c>
      <c r="C868" s="41" t="s">
        <v>32</v>
      </c>
      <c r="D868" s="66">
        <v>41571</v>
      </c>
      <c r="E868" s="42">
        <v>11.6</v>
      </c>
      <c r="F868" s="43">
        <v>3831</v>
      </c>
      <c r="G868" s="44">
        <v>7.66</v>
      </c>
      <c r="H868" s="43">
        <v>70.3</v>
      </c>
      <c r="I868" s="43">
        <v>66</v>
      </c>
      <c r="J868" s="44">
        <v>7.22</v>
      </c>
      <c r="K868" s="48">
        <v>12.499999999999734</v>
      </c>
      <c r="L868" s="47">
        <v>2.1383999999999999</v>
      </c>
      <c r="M868" s="47">
        <v>1.8315999999999999</v>
      </c>
      <c r="N868" s="48">
        <v>0.93060000000000009</v>
      </c>
      <c r="O868" s="46">
        <v>3.3441000000000001</v>
      </c>
      <c r="P868" s="49">
        <v>2.33386110504477</v>
      </c>
      <c r="Q868" s="43">
        <v>39</v>
      </c>
      <c r="R868" s="61">
        <v>10</v>
      </c>
      <c r="S868" s="61" t="s">
        <v>22</v>
      </c>
      <c r="T868" s="6">
        <v>2013</v>
      </c>
      <c r="U868"/>
      <c r="AP868" s="9"/>
      <c r="AQ868" s="9"/>
      <c r="AR868" s="76"/>
      <c r="AS868" s="76"/>
    </row>
    <row r="869" spans="1:45">
      <c r="A869" s="45">
        <v>15</v>
      </c>
      <c r="B869" s="41" t="s">
        <v>38</v>
      </c>
      <c r="C869" s="41" t="s">
        <v>21</v>
      </c>
      <c r="D869" s="66">
        <v>41571</v>
      </c>
      <c r="E869" s="42">
        <v>12.7</v>
      </c>
      <c r="F869" s="43">
        <v>713</v>
      </c>
      <c r="G869" s="44">
        <v>7.73</v>
      </c>
      <c r="H869" s="43">
        <v>72.8</v>
      </c>
      <c r="I869" s="43">
        <v>33</v>
      </c>
      <c r="J869" s="44">
        <v>7.45</v>
      </c>
      <c r="K869" s="48">
        <v>2.6000000000001577</v>
      </c>
      <c r="L869" s="47">
        <v>0.54431999999999992</v>
      </c>
      <c r="M869" s="47">
        <v>0.43380000000000002</v>
      </c>
      <c r="N869" s="48">
        <v>1.9129</v>
      </c>
      <c r="O869" s="46">
        <v>0</v>
      </c>
      <c r="P869" s="49">
        <v>4.4096357768556942</v>
      </c>
      <c r="Q869" s="43">
        <v>120</v>
      </c>
      <c r="R869" s="61">
        <v>10</v>
      </c>
      <c r="S869" s="61" t="s">
        <v>22</v>
      </c>
      <c r="T869" s="6">
        <v>2013</v>
      </c>
      <c r="U869"/>
      <c r="AP869" s="9"/>
      <c r="AQ869" s="9"/>
      <c r="AR869" s="76"/>
      <c r="AS869" s="76"/>
    </row>
    <row r="870" spans="1:45">
      <c r="A870" s="45">
        <v>16</v>
      </c>
      <c r="B870" s="41" t="s">
        <v>39</v>
      </c>
      <c r="C870" s="41" t="s">
        <v>26</v>
      </c>
      <c r="D870" s="66">
        <v>41571</v>
      </c>
      <c r="E870" s="42">
        <v>14.5</v>
      </c>
      <c r="F870" s="43">
        <v>844</v>
      </c>
      <c r="G870" s="44">
        <v>9</v>
      </c>
      <c r="H870" s="43">
        <v>88.5</v>
      </c>
      <c r="I870" s="43">
        <v>0</v>
      </c>
      <c r="J870" s="44">
        <v>7.78</v>
      </c>
      <c r="K870" s="48">
        <v>9.7999999999984766</v>
      </c>
      <c r="L870" s="47">
        <v>1.3802400000000001</v>
      </c>
      <c r="M870" s="47">
        <v>1.0604</v>
      </c>
      <c r="N870" s="48">
        <v>2.8952</v>
      </c>
      <c r="O870" s="46">
        <v>4.7571000000000003</v>
      </c>
      <c r="P870" s="49">
        <v>7.2164277631082614</v>
      </c>
      <c r="Q870" s="43">
        <v>58</v>
      </c>
      <c r="R870" s="61">
        <v>10</v>
      </c>
      <c r="S870" s="61" t="s">
        <v>22</v>
      </c>
      <c r="T870" s="6">
        <v>2013</v>
      </c>
      <c r="U870"/>
      <c r="AP870" s="9"/>
      <c r="AQ870" s="9"/>
      <c r="AR870" s="76"/>
      <c r="AS870" s="76"/>
    </row>
    <row r="871" spans="1:45">
      <c r="A871" s="45">
        <v>17</v>
      </c>
      <c r="B871" s="41" t="s">
        <v>40</v>
      </c>
      <c r="C871" s="41" t="s">
        <v>26</v>
      </c>
      <c r="D871" s="66">
        <v>41571</v>
      </c>
      <c r="E871" s="42">
        <v>16.8</v>
      </c>
      <c r="F871" s="43">
        <v>359.8</v>
      </c>
      <c r="G871" s="44">
        <v>9.16</v>
      </c>
      <c r="H871" s="43">
        <v>94.5</v>
      </c>
      <c r="I871" s="43">
        <v>0</v>
      </c>
      <c r="J871" s="44">
        <v>7.68</v>
      </c>
      <c r="K871" s="48">
        <v>4.6666666666676333</v>
      </c>
      <c r="L871" s="47">
        <v>0.62370000000000003</v>
      </c>
      <c r="M871" s="47">
        <v>0.1928</v>
      </c>
      <c r="N871" s="48">
        <v>0.41360000000000002</v>
      </c>
      <c r="O871" s="46">
        <v>4.6158000000000001</v>
      </c>
      <c r="P871" s="49">
        <v>26.086099585062239</v>
      </c>
      <c r="Q871" s="43">
        <v>98</v>
      </c>
      <c r="R871" s="61">
        <v>10</v>
      </c>
      <c r="S871" s="61" t="s">
        <v>22</v>
      </c>
      <c r="T871" s="6">
        <v>2013</v>
      </c>
      <c r="U871"/>
      <c r="AP871" s="9"/>
      <c r="AQ871" s="9"/>
      <c r="AR871" s="76"/>
      <c r="AS871" s="76"/>
    </row>
    <row r="872" spans="1:45">
      <c r="A872" s="45">
        <v>18</v>
      </c>
      <c r="B872" s="41" t="s">
        <v>41</v>
      </c>
      <c r="C872" s="41" t="s">
        <v>21</v>
      </c>
      <c r="D872" s="66">
        <v>41571</v>
      </c>
      <c r="E872" s="42">
        <v>14.7</v>
      </c>
      <c r="F872" s="43">
        <v>900</v>
      </c>
      <c r="G872" s="44">
        <v>8.2899999999999991</v>
      </c>
      <c r="H872" s="43">
        <v>81.7</v>
      </c>
      <c r="I872" s="43">
        <v>0</v>
      </c>
      <c r="J872" s="44">
        <v>7.68</v>
      </c>
      <c r="K872" s="48">
        <v>12.923076923076867</v>
      </c>
      <c r="L872" s="47">
        <v>1.5028615384615385</v>
      </c>
      <c r="M872" s="47">
        <v>1.2532000000000001</v>
      </c>
      <c r="N872" s="48">
        <v>14.993</v>
      </c>
      <c r="O872" s="46">
        <v>2.9673000000000003</v>
      </c>
      <c r="P872" s="49">
        <v>14.331551228854133</v>
      </c>
      <c r="Q872" s="43">
        <v>60</v>
      </c>
      <c r="R872" s="61">
        <v>10</v>
      </c>
      <c r="S872" s="61" t="s">
        <v>22</v>
      </c>
      <c r="T872" s="6">
        <v>2013</v>
      </c>
      <c r="U872"/>
      <c r="AP872" s="9"/>
      <c r="AQ872" s="9"/>
      <c r="AR872" s="76"/>
      <c r="AS872" s="76"/>
    </row>
    <row r="873" spans="1:45">
      <c r="A873" s="45">
        <v>19</v>
      </c>
      <c r="B873" s="41" t="s">
        <v>42</v>
      </c>
      <c r="C873" s="41" t="s">
        <v>32</v>
      </c>
      <c r="D873" s="66">
        <v>41571</v>
      </c>
      <c r="E873" s="42">
        <v>11.5</v>
      </c>
      <c r="F873" s="43">
        <v>4855</v>
      </c>
      <c r="G873" s="44">
        <v>7.43</v>
      </c>
      <c r="H873" s="43">
        <v>68.3</v>
      </c>
      <c r="I873" s="43">
        <v>0</v>
      </c>
      <c r="J873" s="44">
        <v>7.04</v>
      </c>
      <c r="K873" s="48">
        <v>15.750000000001041</v>
      </c>
      <c r="L873" s="47">
        <v>2.4421499999999998</v>
      </c>
      <c r="M873" s="47">
        <v>1.2050000000000001</v>
      </c>
      <c r="N873" s="48">
        <v>5.9972000000000003</v>
      </c>
      <c r="O873" s="46">
        <v>7.5360000000000005</v>
      </c>
      <c r="P873" s="49">
        <v>11.230871369294606</v>
      </c>
      <c r="Q873" s="43">
        <v>31</v>
      </c>
      <c r="R873" s="61">
        <v>10</v>
      </c>
      <c r="S873" s="61" t="s">
        <v>22</v>
      </c>
      <c r="T873" s="6">
        <v>2013</v>
      </c>
      <c r="U873"/>
      <c r="AP873" s="9"/>
      <c r="AQ873" s="9"/>
      <c r="AR873" s="76"/>
      <c r="AS873" s="76"/>
    </row>
    <row r="874" spans="1:45">
      <c r="A874" s="45">
        <v>20</v>
      </c>
      <c r="B874" s="41" t="s">
        <v>43</v>
      </c>
      <c r="C874" s="41" t="s">
        <v>26</v>
      </c>
      <c r="D874" s="66">
        <v>41571</v>
      </c>
      <c r="E874" s="42">
        <v>16.100000000000001</v>
      </c>
      <c r="F874" s="43">
        <v>280</v>
      </c>
      <c r="G874" s="44">
        <v>4.7699999999999996</v>
      </c>
      <c r="H874" s="43">
        <v>48.5</v>
      </c>
      <c r="I874" s="43">
        <v>0</v>
      </c>
      <c r="J874" s="44">
        <v>7.11</v>
      </c>
      <c r="K874" s="48">
        <v>8.5999999999994969</v>
      </c>
      <c r="L874" s="47">
        <v>0.78732000000000002</v>
      </c>
      <c r="M874" s="47">
        <v>0.14460000000000001</v>
      </c>
      <c r="N874" s="48">
        <v>13.545400000000001</v>
      </c>
      <c r="O874" s="46">
        <v>8.4779999999999998</v>
      </c>
      <c r="P874" s="49">
        <v>152.30567081604426</v>
      </c>
      <c r="Q874" s="43">
        <v>70</v>
      </c>
      <c r="R874" s="61">
        <v>10</v>
      </c>
      <c r="S874" s="61" t="s">
        <v>22</v>
      </c>
      <c r="T874" s="6">
        <v>2013</v>
      </c>
      <c r="U874"/>
      <c r="AP874" s="9"/>
      <c r="AQ874" s="9"/>
      <c r="AR874" s="76"/>
      <c r="AS874" s="76"/>
    </row>
    <row r="875" spans="1:45">
      <c r="A875" s="45">
        <v>21</v>
      </c>
      <c r="B875" s="41" t="s">
        <v>44</v>
      </c>
      <c r="C875" s="41" t="s">
        <v>21</v>
      </c>
      <c r="D875" s="66">
        <v>41571</v>
      </c>
      <c r="E875" s="42">
        <v>12.5</v>
      </c>
      <c r="F875" s="43">
        <v>390.2</v>
      </c>
      <c r="G875" s="44">
        <v>9.07</v>
      </c>
      <c r="H875" s="43">
        <v>86</v>
      </c>
      <c r="I875" s="43">
        <v>0</v>
      </c>
      <c r="J875" s="44">
        <v>6.8</v>
      </c>
      <c r="K875" s="48">
        <v>2.2999999999999687</v>
      </c>
      <c r="L875" s="47">
        <v>0.59777999999999998</v>
      </c>
      <c r="M875" s="47">
        <v>9.64E-2</v>
      </c>
      <c r="N875" s="48">
        <v>10.0815</v>
      </c>
      <c r="O875" s="46">
        <v>27.694800000000001</v>
      </c>
      <c r="P875" s="49">
        <v>391.87033195020746</v>
      </c>
      <c r="Q875" s="43">
        <v>120</v>
      </c>
      <c r="R875" s="61">
        <v>10</v>
      </c>
      <c r="S875" s="61" t="s">
        <v>22</v>
      </c>
      <c r="T875" s="6">
        <v>2013</v>
      </c>
      <c r="U875"/>
      <c r="AP875" s="9"/>
      <c r="AQ875" s="9"/>
      <c r="AR875" s="76"/>
      <c r="AS875" s="76"/>
    </row>
    <row r="876" spans="1:45">
      <c r="A876" s="45">
        <v>22</v>
      </c>
      <c r="B876" s="41" t="s">
        <v>45</v>
      </c>
      <c r="C876" s="41" t="s">
        <v>21</v>
      </c>
      <c r="D876" s="66">
        <v>41571</v>
      </c>
      <c r="E876" s="42">
        <v>14.8</v>
      </c>
      <c r="F876" s="43">
        <v>554</v>
      </c>
      <c r="G876" s="44">
        <v>8.35</v>
      </c>
      <c r="H876" s="43">
        <v>82.4</v>
      </c>
      <c r="I876" s="43">
        <v>0</v>
      </c>
      <c r="J876" s="44">
        <v>7.33</v>
      </c>
      <c r="K876" s="48">
        <v>1.9000000000000128</v>
      </c>
      <c r="L876" s="47">
        <v>0.24299999999999997</v>
      </c>
      <c r="M876" s="47">
        <v>0.14460000000000001</v>
      </c>
      <c r="N876" s="48">
        <v>23.316700000000001</v>
      </c>
      <c r="O876" s="46">
        <v>0.70650000000000002</v>
      </c>
      <c r="P876" s="49">
        <v>166.13554633471645</v>
      </c>
      <c r="Q876" s="43">
        <v>120</v>
      </c>
      <c r="R876" s="61">
        <v>10</v>
      </c>
      <c r="S876" s="61" t="s">
        <v>22</v>
      </c>
      <c r="T876" s="6">
        <v>2013</v>
      </c>
      <c r="U876"/>
      <c r="AP876" s="9"/>
      <c r="AQ876" s="9"/>
      <c r="AR876" s="76"/>
      <c r="AS876" s="76"/>
    </row>
    <row r="877" spans="1:45">
      <c r="A877" s="45">
        <v>23</v>
      </c>
      <c r="B877" s="41" t="s">
        <v>42</v>
      </c>
      <c r="C877" s="41" t="s">
        <v>32</v>
      </c>
      <c r="D877" s="66">
        <v>41571</v>
      </c>
      <c r="E877" s="42">
        <v>12.1</v>
      </c>
      <c r="F877" s="43">
        <v>6370</v>
      </c>
      <c r="G877" s="44">
        <v>8.57</v>
      </c>
      <c r="H877" s="43">
        <v>79.900000000000006</v>
      </c>
      <c r="I877" s="43">
        <v>0</v>
      </c>
      <c r="J877" s="44">
        <v>6.96</v>
      </c>
      <c r="K877" s="48">
        <v>19.500000000001183</v>
      </c>
      <c r="L877" s="47">
        <v>1.6159499999999998</v>
      </c>
      <c r="M877" s="47">
        <v>0.81940000000000002</v>
      </c>
      <c r="N877" s="48">
        <v>0.56869999999999998</v>
      </c>
      <c r="O877" s="46">
        <v>3.8622000000000001</v>
      </c>
      <c r="P877" s="49">
        <v>5.4074932877715405</v>
      </c>
      <c r="Q877" s="43">
        <v>30</v>
      </c>
      <c r="R877" s="61">
        <v>10</v>
      </c>
      <c r="S877" s="61" t="s">
        <v>22</v>
      </c>
      <c r="T877" s="6">
        <v>2013</v>
      </c>
      <c r="U877"/>
      <c r="AP877" s="9"/>
      <c r="AQ877" s="9"/>
      <c r="AR877" s="76"/>
      <c r="AS877" s="76"/>
    </row>
    <row r="878" spans="1:45">
      <c r="A878" s="45">
        <v>24</v>
      </c>
      <c r="B878" s="41" t="s">
        <v>51</v>
      </c>
      <c r="C878" s="41" t="s">
        <v>21</v>
      </c>
      <c r="D878" s="66">
        <v>41571</v>
      </c>
      <c r="E878" s="42">
        <v>23.4</v>
      </c>
      <c r="F878" s="43">
        <v>1612</v>
      </c>
      <c r="G878" s="44">
        <v>6.98</v>
      </c>
      <c r="H878" s="43">
        <v>83.2</v>
      </c>
      <c r="I878" s="43">
        <v>300</v>
      </c>
      <c r="J878" s="44">
        <v>8.08</v>
      </c>
      <c r="K878" s="48">
        <v>3.7000000000002586</v>
      </c>
      <c r="L878" s="47">
        <v>0.11177999999999999</v>
      </c>
      <c r="M878" s="47">
        <v>4.9645999999999999</v>
      </c>
      <c r="N878" s="48">
        <v>8.2202999999999999</v>
      </c>
      <c r="O878" s="46">
        <v>0</v>
      </c>
      <c r="P878" s="49">
        <v>1.6557829432381259</v>
      </c>
      <c r="Q878" s="43">
        <v>120</v>
      </c>
      <c r="R878" s="61">
        <v>10</v>
      </c>
      <c r="S878" s="61" t="s">
        <v>22</v>
      </c>
      <c r="T878" s="6">
        <v>2013</v>
      </c>
      <c r="U878"/>
      <c r="AP878" s="9"/>
      <c r="AQ878" s="9"/>
      <c r="AR878" s="76"/>
      <c r="AS878" s="76"/>
    </row>
    <row r="879" spans="1:45">
      <c r="A879" s="54">
        <v>1</v>
      </c>
      <c r="B879" s="50" t="s">
        <v>20</v>
      </c>
      <c r="C879" s="50" t="s">
        <v>21</v>
      </c>
      <c r="D879" s="67">
        <v>41659</v>
      </c>
      <c r="E879" s="51">
        <v>8.5</v>
      </c>
      <c r="F879" s="52">
        <v>446.9</v>
      </c>
      <c r="G879" s="53">
        <v>10.02</v>
      </c>
      <c r="H879" s="52">
        <v>88.8</v>
      </c>
      <c r="I879" s="52">
        <v>0</v>
      </c>
      <c r="J879" s="53">
        <v>7.48</v>
      </c>
      <c r="K879" s="57">
        <v>3.3000000000003027</v>
      </c>
      <c r="L879" s="56">
        <v>0.67137000000000002</v>
      </c>
      <c r="M879" s="56">
        <v>0.67620000000000002</v>
      </c>
      <c r="N879" s="57">
        <v>3.4611999999999998</v>
      </c>
      <c r="O879" s="55">
        <v>3.3340999999999998</v>
      </c>
      <c r="P879" s="58">
        <v>10.049245785270628</v>
      </c>
      <c r="Q879" s="52">
        <v>120</v>
      </c>
      <c r="R879" s="62">
        <v>1</v>
      </c>
      <c r="S879" s="62" t="s">
        <v>46</v>
      </c>
      <c r="T879" s="6">
        <v>2014</v>
      </c>
      <c r="U879"/>
      <c r="AP879" s="9"/>
      <c r="AQ879" s="9"/>
      <c r="AR879" s="76"/>
      <c r="AS879" s="76"/>
    </row>
    <row r="880" spans="1:45">
      <c r="A880" s="54">
        <v>2</v>
      </c>
      <c r="B880" s="50" t="s">
        <v>23</v>
      </c>
      <c r="C880" s="50" t="s">
        <v>21</v>
      </c>
      <c r="D880" s="67">
        <v>41659</v>
      </c>
      <c r="E880" s="51">
        <v>7.8</v>
      </c>
      <c r="F880" s="52">
        <v>457.1</v>
      </c>
      <c r="G880" s="53">
        <v>10</v>
      </c>
      <c r="H880" s="52">
        <v>86.8</v>
      </c>
      <c r="I880" s="52">
        <v>0</v>
      </c>
      <c r="J880" s="53">
        <v>7.58</v>
      </c>
      <c r="K880" s="57">
        <v>2.4000000000003276</v>
      </c>
      <c r="L880" s="56">
        <v>0.45723999999999998</v>
      </c>
      <c r="M880" s="56">
        <v>0.43470000000000003</v>
      </c>
      <c r="N880" s="57">
        <v>7.3805000000000005</v>
      </c>
      <c r="O880" s="55">
        <v>1.1691</v>
      </c>
      <c r="P880" s="58">
        <v>19.66781688520819</v>
      </c>
      <c r="Q880" s="52">
        <v>120</v>
      </c>
      <c r="R880" s="62">
        <v>1</v>
      </c>
      <c r="S880" s="62" t="s">
        <v>46</v>
      </c>
      <c r="T880" s="6">
        <v>2014</v>
      </c>
      <c r="U880"/>
      <c r="AP880" s="9"/>
      <c r="AQ880" s="9"/>
      <c r="AR880" s="76"/>
      <c r="AS880" s="76"/>
    </row>
    <row r="881" spans="1:45">
      <c r="A881" s="54">
        <v>3</v>
      </c>
      <c r="B881" s="50" t="s">
        <v>24</v>
      </c>
      <c r="C881" s="50" t="s">
        <v>21</v>
      </c>
      <c r="D881" s="67">
        <v>41659</v>
      </c>
      <c r="E881" s="51">
        <v>8.1999999999999993</v>
      </c>
      <c r="F881" s="52">
        <v>500</v>
      </c>
      <c r="G881" s="53">
        <v>9.43</v>
      </c>
      <c r="H881" s="52">
        <v>80.8</v>
      </c>
      <c r="I881" s="52">
        <v>0</v>
      </c>
      <c r="J881" s="53">
        <v>7.45</v>
      </c>
      <c r="K881" s="57">
        <v>4.5999999999999375</v>
      </c>
      <c r="L881" s="56">
        <v>1.07226</v>
      </c>
      <c r="M881" s="56">
        <v>0.43470000000000003</v>
      </c>
      <c r="N881" s="57">
        <v>2.2396000000000003</v>
      </c>
      <c r="O881" s="55">
        <v>2.0350999999999999</v>
      </c>
      <c r="P881" s="58">
        <v>9.8336783988957901</v>
      </c>
      <c r="Q881" s="52">
        <v>120</v>
      </c>
      <c r="R881" s="62">
        <v>1</v>
      </c>
      <c r="S881" s="62" t="s">
        <v>46</v>
      </c>
      <c r="T881" s="6">
        <v>2014</v>
      </c>
      <c r="U881"/>
      <c r="AP881" s="9"/>
      <c r="AQ881" s="9"/>
      <c r="AR881" s="76"/>
      <c r="AS881" s="76"/>
    </row>
    <row r="882" spans="1:45">
      <c r="A882" s="54">
        <v>4</v>
      </c>
      <c r="B882" s="50" t="s">
        <v>25</v>
      </c>
      <c r="C882" s="50" t="s">
        <v>26</v>
      </c>
      <c r="D882" s="67">
        <v>41659</v>
      </c>
      <c r="E882" s="51">
        <v>6.8</v>
      </c>
      <c r="F882" s="52">
        <v>278.8</v>
      </c>
      <c r="G882" s="53">
        <v>11.07</v>
      </c>
      <c r="H882" s="52">
        <v>90.8</v>
      </c>
      <c r="I882" s="52">
        <v>0</v>
      </c>
      <c r="J882" s="53">
        <v>7.63</v>
      </c>
      <c r="K882" s="57">
        <v>3.866666666667129</v>
      </c>
      <c r="L882" s="56">
        <v>0.43148000000000009</v>
      </c>
      <c r="M882" s="56">
        <v>0.2898</v>
      </c>
      <c r="N882" s="57">
        <v>2.1886999999999999</v>
      </c>
      <c r="O882" s="55">
        <v>0</v>
      </c>
      <c r="P882" s="58">
        <v>7.5524499654934436</v>
      </c>
      <c r="Q882" s="52">
        <v>120</v>
      </c>
      <c r="R882" s="62">
        <v>1</v>
      </c>
      <c r="S882" s="62" t="s">
        <v>46</v>
      </c>
      <c r="T882" s="6">
        <v>2014</v>
      </c>
      <c r="U882"/>
      <c r="AP882" s="9"/>
      <c r="AQ882" s="9"/>
      <c r="AR882" s="76"/>
      <c r="AS882" s="76"/>
    </row>
    <row r="883" spans="1:45">
      <c r="A883" s="54">
        <v>5</v>
      </c>
      <c r="B883" s="50" t="s">
        <v>27</v>
      </c>
      <c r="C883" s="50" t="s">
        <v>26</v>
      </c>
      <c r="D883" s="67">
        <v>41659</v>
      </c>
      <c r="E883" s="51">
        <v>8.3000000000000007</v>
      </c>
      <c r="F883" s="52">
        <v>41.2</v>
      </c>
      <c r="G883" s="53">
        <v>12.84</v>
      </c>
      <c r="H883" s="52">
        <v>109.8</v>
      </c>
      <c r="I883" s="52">
        <v>0</v>
      </c>
      <c r="J883" s="53">
        <v>7.86</v>
      </c>
      <c r="K883" s="57">
        <v>11.199999999999655</v>
      </c>
      <c r="L883" s="56">
        <v>0.74382000000000004</v>
      </c>
      <c r="M883" s="56">
        <v>0.67620000000000002</v>
      </c>
      <c r="N883" s="57">
        <v>0.35630000000000001</v>
      </c>
      <c r="O883" s="55">
        <v>0</v>
      </c>
      <c r="P883" s="58">
        <v>0.52691511387163559</v>
      </c>
      <c r="Q883" s="52">
        <v>54</v>
      </c>
      <c r="R883" s="62">
        <v>1</v>
      </c>
      <c r="S883" s="62" t="s">
        <v>46</v>
      </c>
      <c r="T883" s="6">
        <v>2014</v>
      </c>
      <c r="U883"/>
      <c r="AP883" s="9"/>
      <c r="AQ883" s="9"/>
      <c r="AR883" s="76"/>
      <c r="AS883" s="76"/>
    </row>
    <row r="884" spans="1:45">
      <c r="A884" s="54">
        <v>6</v>
      </c>
      <c r="B884" s="50" t="s">
        <v>28</v>
      </c>
      <c r="C884" s="50" t="s">
        <v>21</v>
      </c>
      <c r="D884" s="67">
        <v>41659</v>
      </c>
      <c r="E884" s="51">
        <v>9.6999999999999993</v>
      </c>
      <c r="F884" s="52">
        <v>492.5</v>
      </c>
      <c r="G884" s="53">
        <v>10.35</v>
      </c>
      <c r="H884" s="52">
        <v>91.4</v>
      </c>
      <c r="I884" s="52">
        <v>0</v>
      </c>
      <c r="J884" s="53">
        <v>7.71</v>
      </c>
      <c r="K884" s="57">
        <v>2.6000000000001577</v>
      </c>
      <c r="L884" s="56">
        <v>0.80661000000000005</v>
      </c>
      <c r="M884" s="56">
        <v>0.67620000000000002</v>
      </c>
      <c r="N884" s="57">
        <v>10.994400000000001</v>
      </c>
      <c r="O884" s="55">
        <v>1.4722</v>
      </c>
      <c r="P884" s="58">
        <v>18.436261461106181</v>
      </c>
      <c r="Q884" s="52">
        <v>120</v>
      </c>
      <c r="R884" s="62">
        <v>1</v>
      </c>
      <c r="S884" s="62" t="s">
        <v>46</v>
      </c>
      <c r="T884" s="6">
        <v>2014</v>
      </c>
      <c r="U884"/>
      <c r="AP884" s="9"/>
      <c r="AQ884" s="9"/>
      <c r="AR884" s="76"/>
      <c r="AS884" s="76"/>
    </row>
    <row r="885" spans="1:45">
      <c r="A885" s="54">
        <v>7</v>
      </c>
      <c r="B885" s="50" t="s">
        <v>29</v>
      </c>
      <c r="C885" s="50" t="s">
        <v>21</v>
      </c>
      <c r="D885" s="67">
        <v>41659</v>
      </c>
      <c r="E885" s="51">
        <v>12.8</v>
      </c>
      <c r="F885" s="52">
        <v>1384</v>
      </c>
      <c r="G885" s="53">
        <v>4.9000000000000004</v>
      </c>
      <c r="H885" s="52">
        <v>46.5</v>
      </c>
      <c r="I885" s="52">
        <v>0</v>
      </c>
      <c r="J885" s="53">
        <v>7.42</v>
      </c>
      <c r="K885" s="57">
        <v>12.000000000000455</v>
      </c>
      <c r="L885" s="56">
        <v>1.8064199999999999</v>
      </c>
      <c r="M885" s="56">
        <v>0.33810000000000001</v>
      </c>
      <c r="N885" s="57">
        <v>25.2973</v>
      </c>
      <c r="O885" s="55">
        <v>35.809100000000001</v>
      </c>
      <c r="P885" s="58">
        <v>180.73469387755102</v>
      </c>
      <c r="Q885" s="52">
        <v>40</v>
      </c>
      <c r="R885" s="62">
        <v>1</v>
      </c>
      <c r="S885" s="62" t="s">
        <v>46</v>
      </c>
      <c r="T885" s="6">
        <v>2014</v>
      </c>
      <c r="U885"/>
      <c r="AP885" s="9"/>
      <c r="AQ885" s="9"/>
      <c r="AR885" s="76"/>
      <c r="AS885" s="76"/>
    </row>
    <row r="886" spans="1:45">
      <c r="A886" s="54">
        <v>8</v>
      </c>
      <c r="B886" s="50" t="s">
        <v>30</v>
      </c>
      <c r="C886" s="50" t="s">
        <v>26</v>
      </c>
      <c r="D886" s="67">
        <v>41659</v>
      </c>
      <c r="E886" s="51">
        <v>6.3</v>
      </c>
      <c r="F886" s="52">
        <v>289.39999999999998</v>
      </c>
      <c r="G886" s="53">
        <v>10.130000000000001</v>
      </c>
      <c r="H886" s="52">
        <v>82.1</v>
      </c>
      <c r="I886" s="52">
        <v>0</v>
      </c>
      <c r="J886" s="53">
        <v>6.6</v>
      </c>
      <c r="K886" s="57">
        <v>4.8000000000003595</v>
      </c>
      <c r="L886" s="56">
        <v>0.84042000000000006</v>
      </c>
      <c r="M886" s="56">
        <v>0.2898</v>
      </c>
      <c r="N886" s="57">
        <v>1.2216</v>
      </c>
      <c r="O886" s="55">
        <v>2.3815</v>
      </c>
      <c r="P886" s="58">
        <v>12.433057280883368</v>
      </c>
      <c r="Q886" s="52">
        <v>92</v>
      </c>
      <c r="R886" s="62">
        <v>1</v>
      </c>
      <c r="S886" s="62" t="s">
        <v>46</v>
      </c>
      <c r="T886" s="6">
        <v>2014</v>
      </c>
      <c r="U886"/>
      <c r="AP886" s="9"/>
      <c r="AQ886" s="9"/>
      <c r="AR886" s="76"/>
      <c r="AS886" s="76"/>
    </row>
    <row r="887" spans="1:45">
      <c r="A887" s="54">
        <v>9</v>
      </c>
      <c r="B887" s="50" t="s">
        <v>31</v>
      </c>
      <c r="C887" s="50" t="s">
        <v>32</v>
      </c>
      <c r="D887" s="67">
        <v>41659</v>
      </c>
      <c r="E887" s="51">
        <v>4.5999999999999996</v>
      </c>
      <c r="F887" s="52">
        <v>1080</v>
      </c>
      <c r="G887" s="53">
        <v>11.1</v>
      </c>
      <c r="H887" s="52">
        <v>86.1</v>
      </c>
      <c r="I887" s="52">
        <v>0</v>
      </c>
      <c r="J887" s="53">
        <v>6.55</v>
      </c>
      <c r="K887" s="58">
        <v>36.999999999998145</v>
      </c>
      <c r="L887" s="56">
        <v>2.9221500000000007</v>
      </c>
      <c r="M887" s="56">
        <v>1.3524</v>
      </c>
      <c r="N887" s="57">
        <v>0.81440000000000001</v>
      </c>
      <c r="O887" s="55">
        <v>3.8104</v>
      </c>
      <c r="P887" s="58">
        <v>3.4196983141082522</v>
      </c>
      <c r="Q887" s="52">
        <v>20</v>
      </c>
      <c r="R887" s="62">
        <v>1</v>
      </c>
      <c r="S887" s="62" t="s">
        <v>46</v>
      </c>
      <c r="T887" s="6">
        <v>2014</v>
      </c>
      <c r="U887"/>
      <c r="AP887" s="9"/>
      <c r="AQ887" s="9"/>
      <c r="AR887" s="76"/>
      <c r="AS887" s="76"/>
    </row>
    <row r="888" spans="1:45">
      <c r="A888" s="54">
        <v>10</v>
      </c>
      <c r="B888" s="50" t="s">
        <v>33</v>
      </c>
      <c r="C888" s="50" t="s">
        <v>32</v>
      </c>
      <c r="D888" s="67">
        <v>41659</v>
      </c>
      <c r="E888" s="51">
        <v>5</v>
      </c>
      <c r="F888" s="52">
        <v>340.3</v>
      </c>
      <c r="G888" s="53">
        <v>12.78</v>
      </c>
      <c r="H888" s="52">
        <v>100.5</v>
      </c>
      <c r="I888" s="52">
        <v>33</v>
      </c>
      <c r="J888" s="53">
        <v>6.65</v>
      </c>
      <c r="K888" s="57">
        <v>27.999999999996916</v>
      </c>
      <c r="L888" s="56">
        <v>1.7871000000000004</v>
      </c>
      <c r="M888" s="56">
        <v>0.86940000000000006</v>
      </c>
      <c r="N888" s="57">
        <v>5.3954000000000004</v>
      </c>
      <c r="O888" s="55">
        <v>2.165</v>
      </c>
      <c r="P888" s="58">
        <v>8.6961122613296524</v>
      </c>
      <c r="Q888" s="52">
        <v>25</v>
      </c>
      <c r="R888" s="62">
        <v>1</v>
      </c>
      <c r="S888" s="62" t="s">
        <v>46</v>
      </c>
      <c r="T888" s="6">
        <v>2014</v>
      </c>
      <c r="U888"/>
      <c r="AP888" s="9"/>
      <c r="AQ888" s="9"/>
      <c r="AR888" s="76"/>
      <c r="AS888" s="76"/>
    </row>
    <row r="889" spans="1:45">
      <c r="A889" s="54">
        <v>11</v>
      </c>
      <c r="B889" s="50" t="s">
        <v>34</v>
      </c>
      <c r="C889" s="50" t="s">
        <v>26</v>
      </c>
      <c r="D889" s="67">
        <v>41659</v>
      </c>
      <c r="E889" s="51">
        <v>7.1</v>
      </c>
      <c r="F889" s="52">
        <v>176.3</v>
      </c>
      <c r="G889" s="53">
        <v>9.68</v>
      </c>
      <c r="H889" s="52">
        <v>79.8</v>
      </c>
      <c r="I889" s="52">
        <v>0</v>
      </c>
      <c r="J889" s="53">
        <v>7.66</v>
      </c>
      <c r="K889" s="57">
        <v>2.8235294117643952</v>
      </c>
      <c r="L889" s="56">
        <v>0.34094117647058825</v>
      </c>
      <c r="M889" s="56">
        <v>0.2898</v>
      </c>
      <c r="N889" s="57">
        <v>0</v>
      </c>
      <c r="O889" s="55">
        <v>2.3815</v>
      </c>
      <c r="P889" s="58">
        <v>8.2177363699102823</v>
      </c>
      <c r="Q889" s="52">
        <v>120</v>
      </c>
      <c r="R889" s="62">
        <v>1</v>
      </c>
      <c r="S889" s="62" t="s">
        <v>46</v>
      </c>
      <c r="T889" s="6">
        <v>2014</v>
      </c>
      <c r="U889"/>
      <c r="AP889" s="9"/>
      <c r="AQ889" s="9"/>
      <c r="AR889" s="76"/>
      <c r="AS889" s="76"/>
    </row>
    <row r="890" spans="1:45">
      <c r="A890" s="54">
        <v>12</v>
      </c>
      <c r="B890" s="50" t="s">
        <v>35</v>
      </c>
      <c r="C890" s="50" t="s">
        <v>26</v>
      </c>
      <c r="D890" s="67">
        <v>41659</v>
      </c>
      <c r="E890" s="51">
        <v>6</v>
      </c>
      <c r="F890" s="52">
        <v>267.3</v>
      </c>
      <c r="G890" s="53">
        <v>13.26</v>
      </c>
      <c r="H890" s="52">
        <v>106.6</v>
      </c>
      <c r="I890" s="52">
        <v>0</v>
      </c>
      <c r="J890" s="53">
        <v>7.88</v>
      </c>
      <c r="K890" s="57">
        <v>1.8000000000002458</v>
      </c>
      <c r="L890" s="56">
        <v>0.20769000000000001</v>
      </c>
      <c r="M890" s="56">
        <v>0.24150000000000002</v>
      </c>
      <c r="N890" s="57">
        <v>0</v>
      </c>
      <c r="O890" s="55">
        <v>1.1691</v>
      </c>
      <c r="P890" s="58">
        <v>4.8409937888198753</v>
      </c>
      <c r="Q890" s="52">
        <v>120</v>
      </c>
      <c r="R890" s="62">
        <v>1</v>
      </c>
      <c r="S890" s="62" t="s">
        <v>46</v>
      </c>
      <c r="T890" s="6">
        <v>2014</v>
      </c>
      <c r="U890"/>
      <c r="AP890" s="9"/>
      <c r="AQ890" s="9"/>
      <c r="AR890" s="76"/>
      <c r="AS890" s="76"/>
    </row>
    <row r="891" spans="1:45">
      <c r="A891" s="54">
        <v>13</v>
      </c>
      <c r="B891" s="50" t="s">
        <v>36</v>
      </c>
      <c r="C891" s="50" t="s">
        <v>32</v>
      </c>
      <c r="D891" s="67">
        <v>41659</v>
      </c>
      <c r="E891" s="51">
        <v>4.8</v>
      </c>
      <c r="F891" s="52">
        <v>777</v>
      </c>
      <c r="G891" s="53">
        <v>14.38</v>
      </c>
      <c r="H891" s="52">
        <v>112.3</v>
      </c>
      <c r="I891" s="52">
        <v>0</v>
      </c>
      <c r="J891" s="53">
        <v>7.09</v>
      </c>
      <c r="K891" s="57">
        <v>19.666666666668203</v>
      </c>
      <c r="L891" s="56">
        <v>2.4633000000000003</v>
      </c>
      <c r="M891" s="56">
        <v>0.38640000000000002</v>
      </c>
      <c r="N891" s="57">
        <v>0</v>
      </c>
      <c r="O891" s="55">
        <v>0</v>
      </c>
      <c r="P891" s="58">
        <v>0</v>
      </c>
      <c r="Q891" s="52">
        <v>30</v>
      </c>
      <c r="R891" s="62">
        <v>1</v>
      </c>
      <c r="S891" s="62" t="s">
        <v>46</v>
      </c>
      <c r="T891" s="6">
        <v>2014</v>
      </c>
      <c r="U891"/>
      <c r="AP891" s="9"/>
      <c r="AQ891" s="9"/>
      <c r="AR891" s="76"/>
      <c r="AS891" s="76"/>
    </row>
    <row r="892" spans="1:45">
      <c r="A892" s="54">
        <v>14</v>
      </c>
      <c r="B892" s="50" t="s">
        <v>37</v>
      </c>
      <c r="C892" s="50" t="s">
        <v>32</v>
      </c>
      <c r="D892" s="67">
        <v>41659</v>
      </c>
      <c r="E892" s="51">
        <v>3.5</v>
      </c>
      <c r="F892" s="52">
        <v>719</v>
      </c>
      <c r="G892" s="53">
        <v>10.73</v>
      </c>
      <c r="H892" s="52">
        <v>81.3</v>
      </c>
      <c r="I892" s="52">
        <v>0</v>
      </c>
      <c r="J892" s="53">
        <v>6.9</v>
      </c>
      <c r="K892" s="57">
        <v>14.750000000001151</v>
      </c>
      <c r="L892" s="56">
        <v>2.8255499999999998</v>
      </c>
      <c r="M892" s="56">
        <v>1.2558</v>
      </c>
      <c r="N892" s="57">
        <v>2.3414000000000001</v>
      </c>
      <c r="O892" s="55">
        <v>1.6020999999999999</v>
      </c>
      <c r="P892" s="58">
        <v>3.1402293358815099</v>
      </c>
      <c r="Q892" s="52">
        <v>46</v>
      </c>
      <c r="R892" s="62">
        <v>1</v>
      </c>
      <c r="S892" s="62" t="s">
        <v>46</v>
      </c>
      <c r="T892" s="6">
        <v>2014</v>
      </c>
      <c r="U892"/>
      <c r="AP892" s="9"/>
      <c r="AQ892" s="9"/>
      <c r="AR892" s="76"/>
      <c r="AS892" s="76"/>
    </row>
    <row r="893" spans="1:45">
      <c r="A893" s="54">
        <v>15</v>
      </c>
      <c r="B893" s="50" t="s">
        <v>38</v>
      </c>
      <c r="C893" s="50" t="s">
        <v>21</v>
      </c>
      <c r="D893" s="67">
        <v>41659</v>
      </c>
      <c r="E893" s="51">
        <v>8.1999999999999993</v>
      </c>
      <c r="F893" s="52">
        <v>742</v>
      </c>
      <c r="G893" s="53">
        <v>9.67</v>
      </c>
      <c r="H893" s="52">
        <v>82.5</v>
      </c>
      <c r="I893" s="52">
        <v>100</v>
      </c>
      <c r="J893" s="53">
        <v>7.64</v>
      </c>
      <c r="K893" s="57">
        <v>2.1999999999997577</v>
      </c>
      <c r="L893" s="56">
        <v>0.5168100000000001</v>
      </c>
      <c r="M893" s="56">
        <v>0.43470000000000003</v>
      </c>
      <c r="N893" s="57">
        <v>4.2247000000000003</v>
      </c>
      <c r="O893" s="55">
        <v>0</v>
      </c>
      <c r="P893" s="58">
        <v>9.7186565447435012</v>
      </c>
      <c r="Q893" s="52">
        <v>120</v>
      </c>
      <c r="R893" s="62">
        <v>1</v>
      </c>
      <c r="S893" s="62" t="s">
        <v>46</v>
      </c>
      <c r="T893" s="6">
        <v>2014</v>
      </c>
      <c r="U893"/>
      <c r="AP893" s="9"/>
      <c r="AQ893" s="9"/>
      <c r="AR893" s="76"/>
      <c r="AS893" s="76"/>
    </row>
    <row r="894" spans="1:45">
      <c r="A894" s="54">
        <v>16</v>
      </c>
      <c r="B894" s="50" t="s">
        <v>39</v>
      </c>
      <c r="C894" s="50" t="s">
        <v>26</v>
      </c>
      <c r="D894" s="67">
        <v>41659</v>
      </c>
      <c r="E894" s="51">
        <v>7</v>
      </c>
      <c r="F894" s="52">
        <v>554</v>
      </c>
      <c r="G894" s="53">
        <v>12.78</v>
      </c>
      <c r="H894" s="52">
        <v>103</v>
      </c>
      <c r="I894" s="52">
        <v>0</v>
      </c>
      <c r="J894" s="53">
        <v>7.79</v>
      </c>
      <c r="K894" s="57">
        <v>9.7999999999984766</v>
      </c>
      <c r="L894" s="56">
        <v>1.9609800000000002</v>
      </c>
      <c r="M894" s="56">
        <v>0.62790000000000001</v>
      </c>
      <c r="N894" s="57">
        <v>4.7846000000000002</v>
      </c>
      <c r="O894" s="55">
        <v>0.86599999999999999</v>
      </c>
      <c r="P894" s="58">
        <v>8.9992036948558685</v>
      </c>
      <c r="Q894" s="52">
        <v>53</v>
      </c>
      <c r="R894" s="62">
        <v>1</v>
      </c>
      <c r="S894" s="62" t="s">
        <v>46</v>
      </c>
      <c r="T894" s="6">
        <v>2014</v>
      </c>
      <c r="U894"/>
      <c r="AP894" s="9"/>
      <c r="AQ894" s="9"/>
      <c r="AR894" s="76"/>
      <c r="AS894" s="76"/>
    </row>
    <row r="895" spans="1:45">
      <c r="A895" s="54">
        <v>17</v>
      </c>
      <c r="B895" s="50" t="s">
        <v>40</v>
      </c>
      <c r="C895" s="50" t="s">
        <v>26</v>
      </c>
      <c r="D895" s="67">
        <v>41659</v>
      </c>
      <c r="E895" s="51">
        <v>6.5</v>
      </c>
      <c r="F895" s="52">
        <v>346.6</v>
      </c>
      <c r="G895" s="53">
        <v>11.55</v>
      </c>
      <c r="H895" s="52">
        <v>94.4</v>
      </c>
      <c r="I895" s="52">
        <v>0</v>
      </c>
      <c r="J895" s="53">
        <v>7.63</v>
      </c>
      <c r="K895" s="57">
        <v>5.4666666666669528</v>
      </c>
      <c r="L895" s="56">
        <v>0.77279999999999993</v>
      </c>
      <c r="M895" s="56">
        <v>0.33810000000000001</v>
      </c>
      <c r="N895" s="57">
        <v>0.96710000000000007</v>
      </c>
      <c r="O895" s="55">
        <v>0.433</v>
      </c>
      <c r="P895" s="58">
        <v>4.1410825199645078</v>
      </c>
      <c r="Q895" s="52">
        <v>91</v>
      </c>
      <c r="R895" s="62">
        <v>1</v>
      </c>
      <c r="S895" s="62" t="s">
        <v>46</v>
      </c>
      <c r="T895" s="6">
        <v>2014</v>
      </c>
      <c r="U895"/>
      <c r="AP895" s="9"/>
      <c r="AQ895" s="9"/>
      <c r="AR895" s="76"/>
      <c r="AS895" s="76"/>
    </row>
    <row r="896" spans="1:45">
      <c r="A896" s="54">
        <v>18</v>
      </c>
      <c r="B896" s="50" t="s">
        <v>41</v>
      </c>
      <c r="C896" s="50" t="s">
        <v>21</v>
      </c>
      <c r="D896" s="67">
        <v>41659</v>
      </c>
      <c r="E896" s="51">
        <v>8</v>
      </c>
      <c r="F896" s="52">
        <v>660</v>
      </c>
      <c r="G896" s="53">
        <v>11.32</v>
      </c>
      <c r="H896" s="52">
        <v>95.9</v>
      </c>
      <c r="I896" s="52">
        <v>0</v>
      </c>
      <c r="J896" s="53">
        <v>7.78</v>
      </c>
      <c r="K896" s="57">
        <v>8.2000000000004292</v>
      </c>
      <c r="L896" s="56">
        <v>1.7484600000000001</v>
      </c>
      <c r="M896" s="56">
        <v>1.1109</v>
      </c>
      <c r="N896" s="57">
        <v>2.5958999999999999</v>
      </c>
      <c r="O896" s="55">
        <v>1.9484999999999999</v>
      </c>
      <c r="P896" s="58">
        <v>4.0907372400756143</v>
      </c>
      <c r="Q896" s="52">
        <v>61</v>
      </c>
      <c r="R896" s="62">
        <v>1</v>
      </c>
      <c r="S896" s="62" t="s">
        <v>46</v>
      </c>
      <c r="T896" s="6">
        <v>2014</v>
      </c>
      <c r="U896"/>
      <c r="AP896" s="9"/>
      <c r="AQ896" s="9"/>
      <c r="AR896" s="76"/>
      <c r="AS896" s="76"/>
    </row>
    <row r="897" spans="1:45">
      <c r="A897" s="54">
        <v>19</v>
      </c>
      <c r="B897" s="50" t="s">
        <v>42</v>
      </c>
      <c r="C897" s="50" t="s">
        <v>32</v>
      </c>
      <c r="D897" s="67">
        <v>41659</v>
      </c>
      <c r="E897" s="51">
        <v>4.3</v>
      </c>
      <c r="F897" s="52">
        <v>679</v>
      </c>
      <c r="G897" s="53">
        <v>12.44</v>
      </c>
      <c r="H897" s="52">
        <v>95.8</v>
      </c>
      <c r="I897" s="52">
        <v>0</v>
      </c>
      <c r="J897" s="53">
        <v>6.94</v>
      </c>
      <c r="K897" s="57">
        <v>25.999999999999801</v>
      </c>
      <c r="L897" s="56">
        <v>3.0332400000000002</v>
      </c>
      <c r="M897" s="56">
        <v>0.67620000000000002</v>
      </c>
      <c r="N897" s="57">
        <v>3.6139000000000001</v>
      </c>
      <c r="O897" s="55">
        <v>3.4207000000000001</v>
      </c>
      <c r="P897" s="58">
        <v>10.403135167110323</v>
      </c>
      <c r="Q897" s="52">
        <v>28</v>
      </c>
      <c r="R897" s="62">
        <v>1</v>
      </c>
      <c r="S897" s="62" t="s">
        <v>46</v>
      </c>
      <c r="T897" s="6">
        <v>2014</v>
      </c>
      <c r="U897"/>
      <c r="AP897" s="9"/>
      <c r="AQ897" s="9"/>
      <c r="AR897" s="76"/>
      <c r="AS897" s="76"/>
    </row>
    <row r="898" spans="1:45">
      <c r="A898" s="54">
        <v>20</v>
      </c>
      <c r="B898" s="50" t="s">
        <v>43</v>
      </c>
      <c r="C898" s="50" t="s">
        <v>26</v>
      </c>
      <c r="D898" s="67">
        <v>41659</v>
      </c>
      <c r="E898" s="51">
        <v>5.7</v>
      </c>
      <c r="F898" s="52">
        <v>302.60000000000002</v>
      </c>
      <c r="G898" s="53">
        <v>12.5</v>
      </c>
      <c r="H898" s="52">
        <v>100.1</v>
      </c>
      <c r="I898" s="52">
        <v>0</v>
      </c>
      <c r="J898" s="53">
        <v>6.98</v>
      </c>
      <c r="K898" s="57">
        <v>5.3333333333342265</v>
      </c>
      <c r="L898" s="56">
        <v>0.78085000000000004</v>
      </c>
      <c r="M898" s="56">
        <v>0.33810000000000001</v>
      </c>
      <c r="N898" s="57">
        <v>2.3923000000000001</v>
      </c>
      <c r="O898" s="55">
        <v>0.51959999999999995</v>
      </c>
      <c r="P898" s="58">
        <v>8.6125406684412891</v>
      </c>
      <c r="Q898" s="52">
        <v>95</v>
      </c>
      <c r="R898" s="62">
        <v>1</v>
      </c>
      <c r="S898" s="62" t="s">
        <v>46</v>
      </c>
      <c r="T898" s="6">
        <v>2014</v>
      </c>
      <c r="U898"/>
      <c r="AP898" s="9"/>
      <c r="AQ898" s="9"/>
      <c r="AR898" s="76"/>
      <c r="AS898" s="76"/>
    </row>
    <row r="899" spans="1:45">
      <c r="A899" s="54">
        <v>21</v>
      </c>
      <c r="B899" s="50" t="s">
        <v>44</v>
      </c>
      <c r="C899" s="50" t="s">
        <v>21</v>
      </c>
      <c r="D899" s="67">
        <v>41659</v>
      </c>
      <c r="E899" s="51">
        <v>8.3000000000000007</v>
      </c>
      <c r="F899" s="52">
        <v>230.4</v>
      </c>
      <c r="G899" s="53">
        <v>10.23</v>
      </c>
      <c r="H899" s="52">
        <v>87.1</v>
      </c>
      <c r="I899" s="52">
        <v>0</v>
      </c>
      <c r="J899" s="53">
        <v>6.62</v>
      </c>
      <c r="K899" s="57">
        <v>2.7999999999996916</v>
      </c>
      <c r="L899" s="56">
        <v>0.60375000000000001</v>
      </c>
      <c r="M899" s="56">
        <v>0.33810000000000001</v>
      </c>
      <c r="N899" s="57">
        <v>0.55990000000000006</v>
      </c>
      <c r="O899" s="55">
        <v>0</v>
      </c>
      <c r="P899" s="58">
        <v>1.6560189293108549</v>
      </c>
      <c r="Q899" s="52">
        <v>120</v>
      </c>
      <c r="R899" s="62">
        <v>1</v>
      </c>
      <c r="S899" s="62" t="s">
        <v>46</v>
      </c>
      <c r="T899" s="6">
        <v>2014</v>
      </c>
      <c r="U899"/>
      <c r="AP899" s="9"/>
      <c r="AQ899" s="9"/>
      <c r="AR899" s="76"/>
      <c r="AS899" s="76"/>
    </row>
    <row r="900" spans="1:45">
      <c r="A900" s="54">
        <v>22</v>
      </c>
      <c r="B900" s="50" t="s">
        <v>45</v>
      </c>
      <c r="C900" s="50" t="s">
        <v>21</v>
      </c>
      <c r="D900" s="67">
        <v>41659</v>
      </c>
      <c r="E900" s="51">
        <v>10</v>
      </c>
      <c r="F900" s="52">
        <v>548</v>
      </c>
      <c r="G900" s="53">
        <v>10.09</v>
      </c>
      <c r="H900" s="52">
        <v>89.6</v>
      </c>
      <c r="I900" s="52">
        <v>0</v>
      </c>
      <c r="J900" s="53">
        <v>7.59</v>
      </c>
      <c r="K900" s="57">
        <v>3.4000000000000696</v>
      </c>
      <c r="L900" s="56">
        <v>0.39606000000000002</v>
      </c>
      <c r="M900" s="56">
        <v>0.24150000000000002</v>
      </c>
      <c r="N900" s="57">
        <v>25.2973</v>
      </c>
      <c r="O900" s="55">
        <v>2.1216999999999997</v>
      </c>
      <c r="P900" s="58">
        <v>113.53623188405797</v>
      </c>
      <c r="Q900" s="52">
        <v>120</v>
      </c>
      <c r="R900" s="62">
        <v>1</v>
      </c>
      <c r="S900" s="62" t="s">
        <v>46</v>
      </c>
      <c r="T900" s="6">
        <v>2014</v>
      </c>
      <c r="U900"/>
      <c r="AP900" s="9"/>
      <c r="AQ900" s="9"/>
      <c r="AR900" s="76"/>
      <c r="AS900" s="76"/>
    </row>
    <row r="901" spans="1:45">
      <c r="A901" s="54">
        <v>23</v>
      </c>
      <c r="B901" s="50" t="s">
        <v>42</v>
      </c>
      <c r="C901" s="50" t="s">
        <v>32</v>
      </c>
      <c r="D901" s="67">
        <v>41659</v>
      </c>
      <c r="E901" s="51">
        <v>4</v>
      </c>
      <c r="F901" s="52">
        <v>643</v>
      </c>
      <c r="G901" s="53">
        <v>12.53</v>
      </c>
      <c r="H901" s="52">
        <v>95.9</v>
      </c>
      <c r="I901" s="52">
        <v>0</v>
      </c>
      <c r="J901" s="53">
        <v>6.49</v>
      </c>
      <c r="K901" s="57">
        <v>15.142857142857379</v>
      </c>
      <c r="L901" s="56">
        <v>2.2494000000000001</v>
      </c>
      <c r="M901" s="56">
        <v>0.5796</v>
      </c>
      <c r="N901" s="57">
        <v>1.3233999999999999</v>
      </c>
      <c r="O901" s="55">
        <v>0.433</v>
      </c>
      <c r="P901" s="58">
        <v>3.0303657694962043</v>
      </c>
      <c r="Q901" s="52">
        <v>35</v>
      </c>
      <c r="R901" s="62">
        <v>1</v>
      </c>
      <c r="S901" s="62" t="s">
        <v>46</v>
      </c>
      <c r="T901" s="6">
        <v>2014</v>
      </c>
      <c r="U901"/>
      <c r="AP901" s="9"/>
      <c r="AQ901" s="9"/>
      <c r="AR901" s="76"/>
      <c r="AS901" s="76"/>
    </row>
    <row r="902" spans="1:45">
      <c r="A902" s="54">
        <v>24</v>
      </c>
      <c r="B902" s="50" t="s">
        <v>51</v>
      </c>
      <c r="C902" s="50" t="s">
        <v>21</v>
      </c>
      <c r="D902" s="67">
        <v>41659</v>
      </c>
      <c r="E902" s="51">
        <v>21.2</v>
      </c>
      <c r="F902" s="52">
        <v>1580</v>
      </c>
      <c r="G902" s="53">
        <v>8.16</v>
      </c>
      <c r="H902" s="52">
        <v>91.8</v>
      </c>
      <c r="I902" s="52">
        <v>33</v>
      </c>
      <c r="J902" s="53">
        <v>8.27</v>
      </c>
      <c r="K902" s="57">
        <v>2.5000000000003908</v>
      </c>
      <c r="L902" s="56">
        <v>0.13524</v>
      </c>
      <c r="M902" s="56">
        <v>5.3130000000000006</v>
      </c>
      <c r="N902" s="57">
        <v>4.4283000000000001</v>
      </c>
      <c r="O902" s="55">
        <v>0</v>
      </c>
      <c r="P902" s="58">
        <v>0.83348390739695077</v>
      </c>
      <c r="Q902" s="52">
        <v>120</v>
      </c>
      <c r="R902" s="62">
        <v>1</v>
      </c>
      <c r="S902" s="62" t="s">
        <v>46</v>
      </c>
      <c r="T902" s="6">
        <v>2014</v>
      </c>
      <c r="U902"/>
      <c r="AP902" s="9"/>
      <c r="AQ902" s="9"/>
      <c r="AR902" s="76"/>
      <c r="AS902" s="76"/>
    </row>
    <row r="903" spans="1:45">
      <c r="A903" s="54">
        <v>1</v>
      </c>
      <c r="B903" s="50" t="s">
        <v>20</v>
      </c>
      <c r="C903" s="50" t="s">
        <v>21</v>
      </c>
      <c r="D903" s="67">
        <v>41743</v>
      </c>
      <c r="E903" s="51">
        <v>15.5</v>
      </c>
      <c r="F903" s="52">
        <v>486.1</v>
      </c>
      <c r="G903" s="53">
        <v>9.5399999999999991</v>
      </c>
      <c r="H903" s="52">
        <v>95.7</v>
      </c>
      <c r="I903" s="52">
        <v>100</v>
      </c>
      <c r="J903" s="53">
        <v>6.93</v>
      </c>
      <c r="K903" s="57">
        <v>3.5999999999998993</v>
      </c>
      <c r="L903" s="56">
        <v>0.63966666666666661</v>
      </c>
      <c r="M903" s="56">
        <v>0.35350000000000004</v>
      </c>
      <c r="N903" s="57">
        <v>6.2098000000000004</v>
      </c>
      <c r="O903" s="55">
        <v>1.5656000000000001</v>
      </c>
      <c r="P903" s="58">
        <v>21.995473833097595</v>
      </c>
      <c r="Q903" s="52">
        <v>120</v>
      </c>
      <c r="R903" s="62">
        <v>4</v>
      </c>
      <c r="S903" s="62" t="s">
        <v>47</v>
      </c>
      <c r="T903" s="6">
        <v>2014</v>
      </c>
      <c r="U903"/>
      <c r="AP903" s="9"/>
      <c r="AQ903" s="9"/>
      <c r="AR903" s="76"/>
      <c r="AS903" s="76"/>
    </row>
    <row r="904" spans="1:45">
      <c r="A904" s="54">
        <v>2</v>
      </c>
      <c r="B904" s="50" t="s">
        <v>23</v>
      </c>
      <c r="C904" s="50" t="s">
        <v>21</v>
      </c>
      <c r="D904" s="67">
        <v>41743</v>
      </c>
      <c r="E904" s="51">
        <v>15.9</v>
      </c>
      <c r="F904" s="52">
        <v>497.1</v>
      </c>
      <c r="G904" s="53">
        <v>8.11</v>
      </c>
      <c r="H904" s="52">
        <v>82.2</v>
      </c>
      <c r="I904" s="52">
        <v>66</v>
      </c>
      <c r="J904" s="53">
        <v>6.97</v>
      </c>
      <c r="K904" s="57">
        <v>3.411764705881716</v>
      </c>
      <c r="L904" s="56">
        <v>0.60005882352941176</v>
      </c>
      <c r="M904" s="56">
        <v>0.30300000000000005</v>
      </c>
      <c r="N904" s="57">
        <v>14.506500000000001</v>
      </c>
      <c r="O904" s="55">
        <v>1.2772000000000001</v>
      </c>
      <c r="P904" s="58">
        <v>52.091419141914187</v>
      </c>
      <c r="Q904" s="52">
        <v>110</v>
      </c>
      <c r="R904" s="62">
        <v>4</v>
      </c>
      <c r="S904" s="62" t="s">
        <v>47</v>
      </c>
      <c r="T904" s="6">
        <v>2014</v>
      </c>
      <c r="U904"/>
      <c r="AP904" s="9"/>
      <c r="AQ904" s="9"/>
      <c r="AR904" s="76"/>
      <c r="AS904" s="76"/>
    </row>
    <row r="905" spans="1:45">
      <c r="A905" s="54">
        <v>3</v>
      </c>
      <c r="B905" s="50" t="s">
        <v>24</v>
      </c>
      <c r="C905" s="50" t="s">
        <v>21</v>
      </c>
      <c r="D905" s="67">
        <v>41743</v>
      </c>
      <c r="E905" s="51">
        <v>17.5</v>
      </c>
      <c r="F905" s="52">
        <v>669</v>
      </c>
      <c r="G905" s="53">
        <v>6.45</v>
      </c>
      <c r="H905" s="52">
        <v>67.7</v>
      </c>
      <c r="I905" s="52">
        <v>0</v>
      </c>
      <c r="J905" s="53">
        <v>6.94</v>
      </c>
      <c r="K905" s="57">
        <v>5.0666666666667002</v>
      </c>
      <c r="L905" s="56">
        <v>1.2995333333333332</v>
      </c>
      <c r="M905" s="56">
        <v>0.30300000000000005</v>
      </c>
      <c r="N905" s="57">
        <v>6.7187999999999999</v>
      </c>
      <c r="O905" s="55">
        <v>2.1836000000000002</v>
      </c>
      <c r="P905" s="58">
        <v>29.380858085808576</v>
      </c>
      <c r="Q905" s="52">
        <v>105</v>
      </c>
      <c r="R905" s="62">
        <v>4</v>
      </c>
      <c r="S905" s="62" t="s">
        <v>47</v>
      </c>
      <c r="T905" s="6">
        <v>2014</v>
      </c>
      <c r="U905"/>
      <c r="AP905" s="9"/>
      <c r="AQ905" s="9"/>
      <c r="AR905" s="76"/>
      <c r="AS905" s="76"/>
    </row>
    <row r="906" spans="1:45">
      <c r="A906" s="54">
        <v>4</v>
      </c>
      <c r="B906" s="50" t="s">
        <v>25</v>
      </c>
      <c r="C906" s="50" t="s">
        <v>26</v>
      </c>
      <c r="D906" s="67">
        <v>41743</v>
      </c>
      <c r="E906" s="51">
        <v>18.8</v>
      </c>
      <c r="F906" s="52">
        <v>357.5</v>
      </c>
      <c r="G906" s="53">
        <v>11.13</v>
      </c>
      <c r="H906" s="52">
        <v>120.1</v>
      </c>
      <c r="I906" s="52">
        <v>0</v>
      </c>
      <c r="J906" s="53">
        <v>7.22</v>
      </c>
      <c r="K906" s="57">
        <v>3.1999999999996476</v>
      </c>
      <c r="L906" s="56">
        <v>0.51510000000000011</v>
      </c>
      <c r="M906" s="56">
        <v>0.2525</v>
      </c>
      <c r="N906" s="57">
        <v>0.2545</v>
      </c>
      <c r="O906" s="55">
        <v>2.5131999999999999</v>
      </c>
      <c r="P906" s="58">
        <v>10.961188118811881</v>
      </c>
      <c r="Q906" s="52">
        <v>120</v>
      </c>
      <c r="R906" s="62">
        <v>4</v>
      </c>
      <c r="S906" s="62" t="s">
        <v>47</v>
      </c>
      <c r="T906" s="6">
        <v>2014</v>
      </c>
      <c r="U906"/>
      <c r="AP906" s="9"/>
      <c r="AQ906" s="9"/>
      <c r="AR906" s="76"/>
      <c r="AS906" s="76"/>
    </row>
    <row r="907" spans="1:45">
      <c r="A907" s="54">
        <v>5</v>
      </c>
      <c r="B907" s="50" t="s">
        <v>27</v>
      </c>
      <c r="C907" s="50" t="s">
        <v>26</v>
      </c>
      <c r="D907" s="67">
        <v>41743</v>
      </c>
      <c r="E907" s="51">
        <v>19.8</v>
      </c>
      <c r="F907" s="52">
        <v>504</v>
      </c>
      <c r="G907" s="53">
        <v>9.0500000000000007</v>
      </c>
      <c r="H907" s="52">
        <v>99.3</v>
      </c>
      <c r="I907" s="52">
        <v>33</v>
      </c>
      <c r="J907" s="53">
        <v>7.17</v>
      </c>
      <c r="K907" s="57">
        <v>5.1428571428565766</v>
      </c>
      <c r="L907" s="56">
        <v>0.61321428571428582</v>
      </c>
      <c r="M907" s="56">
        <v>0.35350000000000004</v>
      </c>
      <c r="N907" s="57">
        <v>0.66169999999999995</v>
      </c>
      <c r="O907" s="55">
        <v>1.3595999999999999</v>
      </c>
      <c r="P907" s="58">
        <v>5.7179632248939178</v>
      </c>
      <c r="Q907" s="52">
        <v>70</v>
      </c>
      <c r="R907" s="62">
        <v>4</v>
      </c>
      <c r="S907" s="62" t="s">
        <v>47</v>
      </c>
      <c r="T907" s="6">
        <v>2014</v>
      </c>
      <c r="U907"/>
      <c r="AP907" s="9"/>
      <c r="AQ907" s="9"/>
      <c r="AR907" s="76"/>
      <c r="AS907" s="76"/>
    </row>
    <row r="908" spans="1:45">
      <c r="A908" s="54">
        <v>6</v>
      </c>
      <c r="B908" s="50" t="s">
        <v>28</v>
      </c>
      <c r="C908" s="50" t="s">
        <v>21</v>
      </c>
      <c r="D908" s="67">
        <v>41743</v>
      </c>
      <c r="E908" s="51">
        <v>17.600000000000001</v>
      </c>
      <c r="F908" s="52">
        <v>505</v>
      </c>
      <c r="G908" s="53">
        <v>11.02</v>
      </c>
      <c r="H908" s="52">
        <v>114.9</v>
      </c>
      <c r="I908" s="52">
        <v>33</v>
      </c>
      <c r="J908" s="53">
        <v>7.13</v>
      </c>
      <c r="K908" s="57">
        <v>3.6250000000004334</v>
      </c>
      <c r="L908" s="56">
        <v>1.0731250000000001</v>
      </c>
      <c r="M908" s="56">
        <v>0.505</v>
      </c>
      <c r="N908" s="57">
        <v>32.3215</v>
      </c>
      <c r="O908" s="55">
        <v>1.3184</v>
      </c>
      <c r="P908" s="58">
        <v>66.613663366336624</v>
      </c>
      <c r="Q908" s="52">
        <v>120</v>
      </c>
      <c r="R908" s="62">
        <v>4</v>
      </c>
      <c r="S908" s="62" t="s">
        <v>47</v>
      </c>
      <c r="T908" s="6">
        <v>2014</v>
      </c>
      <c r="U908"/>
      <c r="AP908" s="9"/>
      <c r="AQ908" s="9"/>
      <c r="AR908" s="76"/>
      <c r="AS908" s="76"/>
    </row>
    <row r="909" spans="1:45">
      <c r="A909" s="54">
        <v>7</v>
      </c>
      <c r="B909" s="50" t="s">
        <v>29</v>
      </c>
      <c r="C909" s="50" t="s">
        <v>21</v>
      </c>
      <c r="D909" s="67">
        <v>41743</v>
      </c>
      <c r="E909" s="51">
        <v>17.3</v>
      </c>
      <c r="F909" s="52">
        <v>1105</v>
      </c>
      <c r="G909" s="53">
        <v>5.07</v>
      </c>
      <c r="H909" s="52">
        <v>52.5</v>
      </c>
      <c r="I909" s="52">
        <v>33</v>
      </c>
      <c r="J909" s="53">
        <v>6.6</v>
      </c>
      <c r="K909" s="57">
        <v>7.666666666666563</v>
      </c>
      <c r="L909" s="56">
        <v>1.018416666666667</v>
      </c>
      <c r="M909" s="56">
        <v>0.30300000000000005</v>
      </c>
      <c r="N909" s="57">
        <v>97.473500000000001</v>
      </c>
      <c r="O909" s="55">
        <v>7.21</v>
      </c>
      <c r="P909" s="58">
        <v>345.49009900990092</v>
      </c>
      <c r="Q909" s="52">
        <v>60</v>
      </c>
      <c r="R909" s="62">
        <v>4</v>
      </c>
      <c r="S909" s="62" t="s">
        <v>47</v>
      </c>
      <c r="T909" s="6">
        <v>2014</v>
      </c>
      <c r="U909"/>
      <c r="AP909" s="9"/>
      <c r="AQ909" s="9"/>
      <c r="AR909" s="76"/>
      <c r="AS909" s="76"/>
    </row>
    <row r="910" spans="1:45">
      <c r="A910" s="54">
        <v>8</v>
      </c>
      <c r="B910" s="50" t="s">
        <v>30</v>
      </c>
      <c r="C910" s="50" t="s">
        <v>26</v>
      </c>
      <c r="D910" s="67">
        <v>41743</v>
      </c>
      <c r="E910" s="51">
        <v>20.7</v>
      </c>
      <c r="F910" s="52">
        <v>306.8</v>
      </c>
      <c r="G910" s="53">
        <v>9.4499999999999993</v>
      </c>
      <c r="H910" s="52">
        <v>105.6</v>
      </c>
      <c r="I910" s="52">
        <v>0</v>
      </c>
      <c r="J910" s="53">
        <v>7.18</v>
      </c>
      <c r="K910" s="57">
        <v>4.9230769230777476</v>
      </c>
      <c r="L910" s="56">
        <v>0.64484615384615396</v>
      </c>
      <c r="M910" s="56">
        <v>0.2525</v>
      </c>
      <c r="N910" s="57">
        <v>2.9013</v>
      </c>
      <c r="O910" s="55">
        <v>1.8540000000000001</v>
      </c>
      <c r="P910" s="58">
        <v>18.832871287128714</v>
      </c>
      <c r="Q910" s="52">
        <v>93</v>
      </c>
      <c r="R910" s="62">
        <v>4</v>
      </c>
      <c r="S910" s="62" t="s">
        <v>47</v>
      </c>
      <c r="T910" s="6">
        <v>2014</v>
      </c>
      <c r="U910"/>
      <c r="AP910" s="9"/>
      <c r="AQ910" s="9"/>
      <c r="AR910" s="76"/>
      <c r="AS910" s="76"/>
    </row>
    <row r="911" spans="1:45">
      <c r="A911" s="54">
        <v>9</v>
      </c>
      <c r="B911" s="50" t="s">
        <v>31</v>
      </c>
      <c r="C911" s="50" t="s">
        <v>32</v>
      </c>
      <c r="D911" s="67">
        <v>41743</v>
      </c>
      <c r="E911" s="51">
        <v>23</v>
      </c>
      <c r="F911" s="52">
        <v>843</v>
      </c>
      <c r="G911" s="53">
        <v>6.69</v>
      </c>
      <c r="H911" s="52">
        <v>78.400000000000006</v>
      </c>
      <c r="I911" s="52">
        <v>0</v>
      </c>
      <c r="J911" s="53">
        <v>6.79</v>
      </c>
      <c r="K911" s="58">
        <v>81.333333333333258</v>
      </c>
      <c r="L911" s="56">
        <v>8.4503333333333348</v>
      </c>
      <c r="M911" s="56">
        <v>2.1715</v>
      </c>
      <c r="N911" s="57">
        <v>0.45810000000000001</v>
      </c>
      <c r="O911" s="55">
        <v>1.6892</v>
      </c>
      <c r="P911" s="58">
        <v>0.98885562974902141</v>
      </c>
      <c r="Q911" s="52">
        <v>11</v>
      </c>
      <c r="R911" s="62">
        <v>4</v>
      </c>
      <c r="S911" s="62" t="s">
        <v>47</v>
      </c>
      <c r="T911" s="6">
        <v>2014</v>
      </c>
      <c r="U911"/>
      <c r="AP911" s="9"/>
      <c r="AQ911" s="9"/>
      <c r="AR911" s="76"/>
      <c r="AS911" s="76"/>
    </row>
    <row r="912" spans="1:45">
      <c r="A912" s="54">
        <v>10</v>
      </c>
      <c r="B912" s="50" t="s">
        <v>33</v>
      </c>
      <c r="C912" s="50" t="s">
        <v>32</v>
      </c>
      <c r="D912" s="67">
        <v>41743</v>
      </c>
      <c r="E912" s="51">
        <v>20.6</v>
      </c>
      <c r="F912" s="52">
        <v>442.8</v>
      </c>
      <c r="G912" s="53">
        <v>10.32</v>
      </c>
      <c r="H912" s="52">
        <v>115</v>
      </c>
      <c r="I912" s="52">
        <v>0</v>
      </c>
      <c r="J912" s="53">
        <v>7.35</v>
      </c>
      <c r="K912" s="57">
        <v>38.800000000001944</v>
      </c>
      <c r="L912" s="56">
        <v>2.9896000000000003</v>
      </c>
      <c r="M912" s="56">
        <v>0.35350000000000004</v>
      </c>
      <c r="N912" s="57">
        <v>5.0900000000000001E-2</v>
      </c>
      <c r="O912" s="55">
        <v>1.8128</v>
      </c>
      <c r="P912" s="58">
        <v>5.2721357850070714</v>
      </c>
      <c r="Q912" s="52">
        <v>23</v>
      </c>
      <c r="R912" s="62">
        <v>4</v>
      </c>
      <c r="S912" s="62" t="s">
        <v>47</v>
      </c>
      <c r="T912" s="6">
        <v>2014</v>
      </c>
      <c r="U912"/>
      <c r="AP912" s="9"/>
      <c r="AQ912" s="9"/>
      <c r="AR912" s="76"/>
      <c r="AS912" s="76"/>
    </row>
    <row r="913" spans="1:45">
      <c r="A913" s="54">
        <v>11</v>
      </c>
      <c r="B913" s="50" t="s">
        <v>34</v>
      </c>
      <c r="C913" s="50" t="s">
        <v>26</v>
      </c>
      <c r="D913" s="67">
        <v>41743</v>
      </c>
      <c r="E913" s="51">
        <v>19.5</v>
      </c>
      <c r="F913" s="52">
        <v>290.10000000000002</v>
      </c>
      <c r="G913" s="53">
        <v>9.6999999999999993</v>
      </c>
      <c r="H913" s="52">
        <v>106.1</v>
      </c>
      <c r="I913" s="52">
        <v>0</v>
      </c>
      <c r="J913" s="53">
        <v>7.27</v>
      </c>
      <c r="K913" s="57">
        <v>6.8000000000001393</v>
      </c>
      <c r="L913" s="56">
        <v>0.5858000000000001</v>
      </c>
      <c r="M913" s="56">
        <v>0.30300000000000005</v>
      </c>
      <c r="N913" s="57">
        <v>0.1018</v>
      </c>
      <c r="O913" s="55">
        <v>0.9476</v>
      </c>
      <c r="P913" s="58">
        <v>3.4633663366336624</v>
      </c>
      <c r="Q913" s="52">
        <v>120</v>
      </c>
      <c r="R913" s="62">
        <v>4</v>
      </c>
      <c r="S913" s="62" t="s">
        <v>47</v>
      </c>
      <c r="T913" s="6">
        <v>2014</v>
      </c>
      <c r="U913"/>
      <c r="AP913" s="9"/>
      <c r="AQ913" s="9"/>
      <c r="AR913" s="76"/>
      <c r="AS913" s="76"/>
    </row>
    <row r="914" spans="1:45">
      <c r="A914" s="54">
        <v>12</v>
      </c>
      <c r="B914" s="50" t="s">
        <v>35</v>
      </c>
      <c r="C914" s="50" t="s">
        <v>26</v>
      </c>
      <c r="D914" s="67">
        <v>41743</v>
      </c>
      <c r="E914" s="51">
        <v>20.5</v>
      </c>
      <c r="F914" s="52">
        <v>261.60000000000002</v>
      </c>
      <c r="G914" s="53">
        <v>9.25</v>
      </c>
      <c r="H914" s="52">
        <v>103.2</v>
      </c>
      <c r="I914" s="52">
        <v>0</v>
      </c>
      <c r="J914" s="53">
        <v>7.25</v>
      </c>
      <c r="K914" s="57">
        <v>4.3999999999995154</v>
      </c>
      <c r="L914" s="56">
        <v>0.5858000000000001</v>
      </c>
      <c r="M914" s="56">
        <v>0.2525</v>
      </c>
      <c r="N914" s="57">
        <v>5.0900000000000001E-2</v>
      </c>
      <c r="O914" s="55">
        <v>2.5956000000000001</v>
      </c>
      <c r="P914" s="58">
        <v>10.481188118811881</v>
      </c>
      <c r="Q914" s="52">
        <v>120</v>
      </c>
      <c r="R914" s="62">
        <v>4</v>
      </c>
      <c r="S914" s="62" t="s">
        <v>47</v>
      </c>
      <c r="T914" s="6">
        <v>2014</v>
      </c>
      <c r="U914"/>
      <c r="AP914" s="9"/>
      <c r="AQ914" s="9"/>
      <c r="AR914" s="76"/>
      <c r="AS914" s="76"/>
    </row>
    <row r="915" spans="1:45">
      <c r="A915" s="54">
        <v>13</v>
      </c>
      <c r="B915" s="50" t="s">
        <v>36</v>
      </c>
      <c r="C915" s="50" t="s">
        <v>32</v>
      </c>
      <c r="D915" s="67">
        <v>41743</v>
      </c>
      <c r="E915" s="51">
        <v>23.4</v>
      </c>
      <c r="F915" s="52">
        <v>774</v>
      </c>
      <c r="G915" s="53">
        <v>10.61</v>
      </c>
      <c r="H915" s="52">
        <v>124.5</v>
      </c>
      <c r="I915" s="52">
        <v>0</v>
      </c>
      <c r="J915" s="53">
        <v>7.76</v>
      </c>
      <c r="K915" s="57">
        <v>327.99999999999943</v>
      </c>
      <c r="L915" s="56">
        <v>6.5313333333333343</v>
      </c>
      <c r="M915" s="56">
        <v>0.30300000000000005</v>
      </c>
      <c r="N915" s="57">
        <v>0</v>
      </c>
      <c r="O915" s="55">
        <v>1.8952</v>
      </c>
      <c r="P915" s="58">
        <v>6.2547854785478538</v>
      </c>
      <c r="Q915" s="52">
        <v>12</v>
      </c>
      <c r="R915" s="62">
        <v>4</v>
      </c>
      <c r="S915" s="62" t="s">
        <v>47</v>
      </c>
      <c r="T915" s="6">
        <v>2014</v>
      </c>
      <c r="U915"/>
      <c r="AP915" s="9"/>
      <c r="AQ915" s="9"/>
      <c r="AR915" s="76"/>
      <c r="AS915" s="76"/>
    </row>
    <row r="916" spans="1:45">
      <c r="A916" s="54">
        <v>14</v>
      </c>
      <c r="B916" s="50" t="s">
        <v>37</v>
      </c>
      <c r="C916" s="50" t="s">
        <v>32</v>
      </c>
      <c r="D916" s="67">
        <v>41743</v>
      </c>
      <c r="E916" s="51">
        <v>24.6</v>
      </c>
      <c r="F916" s="52">
        <v>687</v>
      </c>
      <c r="G916" s="53">
        <v>8.1999999999999993</v>
      </c>
      <c r="H916" s="52">
        <v>98.9</v>
      </c>
      <c r="I916" s="52">
        <v>0</v>
      </c>
      <c r="J916" s="53">
        <v>7.34</v>
      </c>
      <c r="K916" s="57">
        <v>34.000000000002473</v>
      </c>
      <c r="L916" s="56">
        <v>4.3834000000000009</v>
      </c>
      <c r="M916" s="56">
        <v>0.85850000000000004</v>
      </c>
      <c r="N916" s="57">
        <v>4.3773999999999997</v>
      </c>
      <c r="O916" s="55">
        <v>1.3184</v>
      </c>
      <c r="P916" s="58">
        <v>6.6345952242283053</v>
      </c>
      <c r="Q916" s="52">
        <v>20</v>
      </c>
      <c r="R916" s="62">
        <v>4</v>
      </c>
      <c r="S916" s="62" t="s">
        <v>47</v>
      </c>
      <c r="T916" s="6">
        <v>2014</v>
      </c>
      <c r="U916"/>
      <c r="AP916" s="9"/>
      <c r="AQ916" s="9"/>
      <c r="AR916" s="76"/>
      <c r="AS916" s="76"/>
    </row>
    <row r="917" spans="1:45">
      <c r="A917" s="54">
        <v>15</v>
      </c>
      <c r="B917" s="50" t="s">
        <v>38</v>
      </c>
      <c r="C917" s="50" t="s">
        <v>21</v>
      </c>
      <c r="D917" s="67">
        <v>41743</v>
      </c>
      <c r="E917" s="51">
        <v>16.5</v>
      </c>
      <c r="F917" s="52">
        <v>748</v>
      </c>
      <c r="G917" s="53">
        <v>9.2799999999999994</v>
      </c>
      <c r="H917" s="52">
        <v>95.3</v>
      </c>
      <c r="I917" s="52">
        <v>100</v>
      </c>
      <c r="J917" s="53">
        <v>7.14</v>
      </c>
      <c r="K917" s="57">
        <v>2.0999999999995467</v>
      </c>
      <c r="L917" s="56">
        <v>0.60599999999999998</v>
      </c>
      <c r="M917" s="56">
        <v>0.40400000000000003</v>
      </c>
      <c r="N917" s="57">
        <v>23.363099999999999</v>
      </c>
      <c r="O917" s="55">
        <v>1.236</v>
      </c>
      <c r="P917" s="58">
        <v>60.888861386138608</v>
      </c>
      <c r="Q917" s="52">
        <v>120</v>
      </c>
      <c r="R917" s="62">
        <v>4</v>
      </c>
      <c r="S917" s="62" t="s">
        <v>47</v>
      </c>
      <c r="T917" s="6">
        <v>2014</v>
      </c>
      <c r="U917"/>
      <c r="AP917" s="9"/>
      <c r="AQ917" s="9"/>
      <c r="AR917" s="76"/>
      <c r="AS917" s="76"/>
    </row>
    <row r="918" spans="1:45">
      <c r="A918" s="54">
        <v>16</v>
      </c>
      <c r="B918" s="50" t="s">
        <v>39</v>
      </c>
      <c r="C918" s="50" t="s">
        <v>26</v>
      </c>
      <c r="D918" s="67">
        <v>41743</v>
      </c>
      <c r="E918" s="51">
        <v>21.1</v>
      </c>
      <c r="F918" s="52">
        <v>570</v>
      </c>
      <c r="G918" s="53">
        <v>9.82</v>
      </c>
      <c r="H918" s="52">
        <v>110.6</v>
      </c>
      <c r="I918" s="52">
        <v>0</v>
      </c>
      <c r="J918" s="53">
        <v>7.39</v>
      </c>
      <c r="K918" s="57">
        <v>9.5714285714291041</v>
      </c>
      <c r="L918" s="56">
        <v>1.1975714285714287</v>
      </c>
      <c r="M918" s="56">
        <v>0.40400000000000003</v>
      </c>
      <c r="N918" s="57">
        <v>2.8504</v>
      </c>
      <c r="O918" s="55">
        <v>2.2248000000000001</v>
      </c>
      <c r="P918" s="58">
        <v>12.562376237623763</v>
      </c>
      <c r="Q918" s="52">
        <v>68</v>
      </c>
      <c r="R918" s="62">
        <v>4</v>
      </c>
      <c r="S918" s="62" t="s">
        <v>47</v>
      </c>
      <c r="T918" s="6">
        <v>2014</v>
      </c>
      <c r="U918"/>
      <c r="AP918" s="9"/>
      <c r="AQ918" s="9"/>
      <c r="AR918" s="76"/>
      <c r="AS918" s="76"/>
    </row>
    <row r="919" spans="1:45">
      <c r="A919" s="54">
        <v>17</v>
      </c>
      <c r="B919" s="50" t="s">
        <v>40</v>
      </c>
      <c r="C919" s="50" t="s">
        <v>26</v>
      </c>
      <c r="D919" s="67">
        <v>41743</v>
      </c>
      <c r="E919" s="51">
        <v>21</v>
      </c>
      <c r="F919" s="52">
        <v>378.6</v>
      </c>
      <c r="G919" s="53">
        <v>12.35</v>
      </c>
      <c r="H919" s="52">
        <v>138.4</v>
      </c>
      <c r="I919" s="52">
        <v>0</v>
      </c>
      <c r="J919" s="53">
        <v>7.5</v>
      </c>
      <c r="K919" s="57">
        <v>2.9000000000003467</v>
      </c>
      <c r="L919" s="56">
        <v>0.51510000000000011</v>
      </c>
      <c r="M919" s="56">
        <v>0.2525</v>
      </c>
      <c r="N919" s="57">
        <v>0.3054</v>
      </c>
      <c r="O919" s="55">
        <v>1.3595999999999999</v>
      </c>
      <c r="P919" s="58">
        <v>6.5940594059405937</v>
      </c>
      <c r="Q919" s="52">
        <v>120</v>
      </c>
      <c r="R919" s="62">
        <v>4</v>
      </c>
      <c r="S919" s="62" t="s">
        <v>47</v>
      </c>
      <c r="T919" s="6">
        <v>2014</v>
      </c>
      <c r="U919"/>
      <c r="AP919" s="9"/>
      <c r="AQ919" s="9"/>
      <c r="AR919" s="76"/>
      <c r="AS919" s="76"/>
    </row>
    <row r="920" spans="1:45">
      <c r="A920" s="54">
        <v>18</v>
      </c>
      <c r="B920" s="50" t="s">
        <v>41</v>
      </c>
      <c r="C920" s="50" t="s">
        <v>21</v>
      </c>
      <c r="D920" s="67">
        <v>41743</v>
      </c>
      <c r="E920" s="51">
        <v>20.5</v>
      </c>
      <c r="F920" s="52">
        <v>631</v>
      </c>
      <c r="G920" s="53">
        <v>8.9</v>
      </c>
      <c r="H920" s="52">
        <v>99</v>
      </c>
      <c r="I920" s="52">
        <v>0</v>
      </c>
      <c r="J920" s="53">
        <v>7.34</v>
      </c>
      <c r="K920" s="57">
        <v>14.285714285713981</v>
      </c>
      <c r="L920" s="56">
        <v>1.5727142857142857</v>
      </c>
      <c r="M920" s="56">
        <v>0.55549999999999999</v>
      </c>
      <c r="N920" s="57">
        <v>6.0571000000000002</v>
      </c>
      <c r="O920" s="55">
        <v>3.1724000000000001</v>
      </c>
      <c r="P920" s="58">
        <v>16.614761476147613</v>
      </c>
      <c r="Q920" s="52">
        <v>60</v>
      </c>
      <c r="R920" s="62">
        <v>4</v>
      </c>
      <c r="S920" s="62" t="s">
        <v>47</v>
      </c>
      <c r="T920" s="6">
        <v>2014</v>
      </c>
      <c r="U920"/>
      <c r="AP920" s="9"/>
      <c r="AQ920" s="9"/>
      <c r="AR920" s="76"/>
      <c r="AS920" s="76"/>
    </row>
    <row r="921" spans="1:45">
      <c r="A921" s="54">
        <v>19</v>
      </c>
      <c r="B921" s="50" t="s">
        <v>42</v>
      </c>
      <c r="C921" s="50" t="s">
        <v>32</v>
      </c>
      <c r="D921" s="67">
        <v>41743</v>
      </c>
      <c r="E921" s="51">
        <v>24.8</v>
      </c>
      <c r="F921" s="52">
        <v>438.4</v>
      </c>
      <c r="G921" s="53">
        <v>10.65</v>
      </c>
      <c r="H921" s="52">
        <v>128.6</v>
      </c>
      <c r="I921" s="52">
        <v>0</v>
      </c>
      <c r="J921" s="53">
        <v>7.26</v>
      </c>
      <c r="K921" s="57">
        <v>44.333333333333634</v>
      </c>
      <c r="L921" s="56">
        <v>3.636000000000001</v>
      </c>
      <c r="M921" s="56">
        <v>0.30300000000000005</v>
      </c>
      <c r="N921" s="57">
        <v>4.5810000000000004</v>
      </c>
      <c r="O921" s="55">
        <v>2.6779999999999999</v>
      </c>
      <c r="P921" s="58">
        <v>23.957095709570954</v>
      </c>
      <c r="Q921" s="52">
        <v>27</v>
      </c>
      <c r="R921" s="62">
        <v>4</v>
      </c>
      <c r="S921" s="62" t="s">
        <v>47</v>
      </c>
      <c r="T921" s="6">
        <v>2014</v>
      </c>
      <c r="U921"/>
      <c r="AP921" s="9"/>
      <c r="AQ921" s="9"/>
      <c r="AR921" s="76"/>
      <c r="AS921" s="76"/>
    </row>
    <row r="922" spans="1:45">
      <c r="A922" s="54">
        <v>20</v>
      </c>
      <c r="B922" s="50" t="s">
        <v>43</v>
      </c>
      <c r="C922" s="50" t="s">
        <v>26</v>
      </c>
      <c r="D922" s="67">
        <v>41743</v>
      </c>
      <c r="E922" s="51">
        <v>20.399999999999999</v>
      </c>
      <c r="F922" s="52">
        <v>347.7</v>
      </c>
      <c r="G922" s="53">
        <v>8.83</v>
      </c>
      <c r="H922" s="52">
        <v>93</v>
      </c>
      <c r="I922" s="52">
        <v>0</v>
      </c>
      <c r="J922" s="53">
        <v>7.07</v>
      </c>
      <c r="K922" s="57">
        <v>6.5714285714284824</v>
      </c>
      <c r="L922" s="56">
        <v>0.72142857142857142</v>
      </c>
      <c r="M922" s="56">
        <v>0.2525</v>
      </c>
      <c r="N922" s="57">
        <v>12.5214</v>
      </c>
      <c r="O922" s="55">
        <v>1.3184</v>
      </c>
      <c r="P922" s="58">
        <v>54.811089108910892</v>
      </c>
      <c r="Q922" s="52">
        <v>98</v>
      </c>
      <c r="R922" s="62">
        <v>4</v>
      </c>
      <c r="S922" s="62" t="s">
        <v>47</v>
      </c>
      <c r="T922" s="6">
        <v>2014</v>
      </c>
      <c r="U922"/>
      <c r="AP922" s="9"/>
      <c r="AQ922" s="9"/>
      <c r="AR922" s="76"/>
      <c r="AS922" s="76"/>
    </row>
    <row r="923" spans="1:45">
      <c r="A923" s="54">
        <v>21</v>
      </c>
      <c r="B923" s="50" t="s">
        <v>44</v>
      </c>
      <c r="C923" s="50" t="s">
        <v>21</v>
      </c>
      <c r="D923" s="67">
        <v>41743</v>
      </c>
      <c r="E923" s="51">
        <v>17.399999999999999</v>
      </c>
      <c r="F923" s="52">
        <v>250.1</v>
      </c>
      <c r="G923" s="53">
        <v>8.41</v>
      </c>
      <c r="H923" s="52">
        <v>87.6</v>
      </c>
      <c r="I923" s="52">
        <v>0</v>
      </c>
      <c r="J923" s="53">
        <v>6.71</v>
      </c>
      <c r="K923" s="57">
        <v>3.8461538461530811</v>
      </c>
      <c r="L923" s="56">
        <v>0.66038461538461557</v>
      </c>
      <c r="M923" s="56">
        <v>0.55549999999999999</v>
      </c>
      <c r="N923" s="57">
        <v>10.790800000000001</v>
      </c>
      <c r="O923" s="55">
        <v>3.3784000000000001</v>
      </c>
      <c r="P923" s="58">
        <v>25.507110711071107</v>
      </c>
      <c r="Q923" s="52">
        <v>120</v>
      </c>
      <c r="R923" s="62">
        <v>4</v>
      </c>
      <c r="S923" s="62" t="s">
        <v>47</v>
      </c>
      <c r="T923" s="6">
        <v>2014</v>
      </c>
      <c r="U923"/>
      <c r="AP923" s="9"/>
      <c r="AQ923" s="9"/>
      <c r="AR923" s="76"/>
      <c r="AS923" s="76"/>
    </row>
    <row r="924" spans="1:45">
      <c r="A924" s="54">
        <v>22</v>
      </c>
      <c r="B924" s="50" t="s">
        <v>45</v>
      </c>
      <c r="C924" s="50" t="s">
        <v>21</v>
      </c>
      <c r="D924" s="67">
        <v>41743</v>
      </c>
      <c r="E924" s="51">
        <v>16.2</v>
      </c>
      <c r="F924" s="52">
        <v>586</v>
      </c>
      <c r="G924" s="53">
        <v>9.3699999999999992</v>
      </c>
      <c r="H924" s="52">
        <v>95.5</v>
      </c>
      <c r="I924" s="52">
        <v>33</v>
      </c>
      <c r="J924" s="53">
        <v>7</v>
      </c>
      <c r="K924" s="57">
        <v>3.9999999999995595</v>
      </c>
      <c r="L924" s="56">
        <v>0.49490000000000001</v>
      </c>
      <c r="M924" s="56">
        <v>0.35350000000000004</v>
      </c>
      <c r="N924" s="57">
        <v>70.089299999999994</v>
      </c>
      <c r="O924" s="55">
        <v>2.5956000000000001</v>
      </c>
      <c r="P924" s="58">
        <v>205.61499292786419</v>
      </c>
      <c r="Q924" s="52">
        <v>120</v>
      </c>
      <c r="R924" s="62">
        <v>4</v>
      </c>
      <c r="S924" s="62" t="s">
        <v>47</v>
      </c>
      <c r="T924" s="6">
        <v>2014</v>
      </c>
      <c r="U924"/>
      <c r="AP924" s="9"/>
      <c r="AQ924" s="9"/>
      <c r="AR924" s="76"/>
      <c r="AS924" s="76"/>
    </row>
    <row r="925" spans="1:45">
      <c r="A925" s="54">
        <v>23</v>
      </c>
      <c r="B925" s="50" t="s">
        <v>42</v>
      </c>
      <c r="C925" s="50" t="s">
        <v>32</v>
      </c>
      <c r="D925" s="67">
        <v>41743</v>
      </c>
      <c r="E925" s="51">
        <v>24.3</v>
      </c>
      <c r="F925" s="52">
        <v>578</v>
      </c>
      <c r="G925" s="53">
        <v>9.31</v>
      </c>
      <c r="H925" s="52">
        <v>111.6</v>
      </c>
      <c r="I925" s="52">
        <v>0</v>
      </c>
      <c r="J925" s="53">
        <v>7.4</v>
      </c>
      <c r="K925" s="57">
        <v>52.400000000002223</v>
      </c>
      <c r="L925" s="56">
        <v>3.9188000000000005</v>
      </c>
      <c r="M925" s="56">
        <v>0.40400000000000003</v>
      </c>
      <c r="N925" s="57">
        <v>1.2725</v>
      </c>
      <c r="O925" s="55">
        <v>1.236</v>
      </c>
      <c r="P925" s="58">
        <v>6.2091584158415829</v>
      </c>
      <c r="Q925" s="52">
        <v>17</v>
      </c>
      <c r="R925" s="62">
        <v>4</v>
      </c>
      <c r="S925" s="62" t="s">
        <v>47</v>
      </c>
      <c r="T925" s="6">
        <v>2014</v>
      </c>
      <c r="U925"/>
      <c r="AP925" s="9"/>
      <c r="AQ925" s="9"/>
      <c r="AR925" s="76"/>
      <c r="AS925" s="76"/>
    </row>
    <row r="926" spans="1:45">
      <c r="A926" s="54">
        <v>24</v>
      </c>
      <c r="B926" s="50" t="s">
        <v>51</v>
      </c>
      <c r="C926" s="50" t="s">
        <v>21</v>
      </c>
      <c r="D926" s="67">
        <v>41743</v>
      </c>
      <c r="E926" s="51">
        <v>26</v>
      </c>
      <c r="F926" s="52">
        <v>1633</v>
      </c>
      <c r="G926" s="53">
        <v>7.27</v>
      </c>
      <c r="H926" s="52">
        <v>90.1</v>
      </c>
      <c r="I926" s="52">
        <v>0</v>
      </c>
      <c r="J926" s="53">
        <v>7.63</v>
      </c>
      <c r="K926" s="57">
        <v>3.6000000000004917</v>
      </c>
      <c r="L926" s="56">
        <v>0.24745</v>
      </c>
      <c r="M926" s="56">
        <v>5.2520000000000007</v>
      </c>
      <c r="N926" s="57">
        <v>18.3749</v>
      </c>
      <c r="O926" s="55">
        <v>0.70040000000000002</v>
      </c>
      <c r="P926" s="58">
        <v>3.6320068545316064</v>
      </c>
      <c r="Q926" s="52">
        <v>120</v>
      </c>
      <c r="R926" s="62">
        <v>4</v>
      </c>
      <c r="S926" s="62" t="s">
        <v>47</v>
      </c>
      <c r="T926" s="6">
        <v>2014</v>
      </c>
      <c r="U926"/>
      <c r="AP926" s="9"/>
      <c r="AQ926" s="9"/>
      <c r="AR926" s="76"/>
      <c r="AS926" s="76"/>
    </row>
    <row r="927" spans="1:45">
      <c r="A927" s="26">
        <v>1</v>
      </c>
      <c r="B927" s="27" t="s">
        <v>20</v>
      </c>
      <c r="C927" s="27" t="s">
        <v>21</v>
      </c>
      <c r="D927" s="63">
        <v>41842</v>
      </c>
      <c r="E927" s="21">
        <v>21.2</v>
      </c>
      <c r="F927" s="22">
        <v>502</v>
      </c>
      <c r="G927" s="23">
        <v>7.63</v>
      </c>
      <c r="H927" s="22">
        <v>85.8</v>
      </c>
      <c r="I927" s="22">
        <v>33</v>
      </c>
      <c r="J927" s="23">
        <v>7.55</v>
      </c>
      <c r="K927" s="31">
        <v>4.1000000000002146</v>
      </c>
      <c r="L927" s="33">
        <v>0.45124999999999998</v>
      </c>
      <c r="M927" s="33">
        <v>0.71250000000000002</v>
      </c>
      <c r="N927" s="31">
        <v>22.103400000000001</v>
      </c>
      <c r="O927" s="46">
        <v>8.5999999999999993E-2</v>
      </c>
      <c r="P927" s="32">
        <f t="shared" ref="P927:P950" si="20">(N927+O927)/M927</f>
        <v>31.143017543859646</v>
      </c>
      <c r="Q927" s="22">
        <v>115</v>
      </c>
      <c r="R927" s="6">
        <v>7</v>
      </c>
      <c r="S927" s="6" t="s">
        <v>48</v>
      </c>
      <c r="T927" s="6">
        <v>2014</v>
      </c>
      <c r="U927"/>
      <c r="AP927" s="9"/>
      <c r="AQ927" s="9"/>
      <c r="AR927" s="76"/>
      <c r="AS927" s="76"/>
    </row>
    <row r="928" spans="1:45">
      <c r="A928" s="26">
        <v>2</v>
      </c>
      <c r="B928" s="27" t="s">
        <v>23</v>
      </c>
      <c r="C928" s="27" t="s">
        <v>21</v>
      </c>
      <c r="D928" s="63">
        <v>41842</v>
      </c>
      <c r="E928" s="21">
        <v>20.8</v>
      </c>
      <c r="F928" s="22">
        <v>505</v>
      </c>
      <c r="G928" s="23">
        <v>7.03</v>
      </c>
      <c r="H928" s="22">
        <v>78.7</v>
      </c>
      <c r="I928" s="22">
        <v>66</v>
      </c>
      <c r="J928" s="23">
        <v>7.74</v>
      </c>
      <c r="K928" s="31">
        <v>3.6000000000000476</v>
      </c>
      <c r="L928" s="33">
        <v>0.54625000000000001</v>
      </c>
      <c r="M928" s="33">
        <v>0.66500000000000004</v>
      </c>
      <c r="N928" s="31">
        <v>21.216899999999999</v>
      </c>
      <c r="O928" s="46">
        <v>0</v>
      </c>
      <c r="P928" s="32">
        <f t="shared" si="20"/>
        <v>31.905112781954884</v>
      </c>
      <c r="Q928" s="22">
        <v>98</v>
      </c>
      <c r="R928" s="6">
        <v>7</v>
      </c>
      <c r="S928" s="6" t="s">
        <v>48</v>
      </c>
      <c r="T928" s="6">
        <v>2014</v>
      </c>
      <c r="U928"/>
      <c r="AP928" s="9"/>
      <c r="AQ928" s="9"/>
      <c r="AR928" s="76"/>
      <c r="AS928" s="76"/>
    </row>
    <row r="929" spans="1:45">
      <c r="A929" s="26">
        <v>3</v>
      </c>
      <c r="B929" s="27" t="s">
        <v>24</v>
      </c>
      <c r="C929" s="27" t="s">
        <v>21</v>
      </c>
      <c r="D929" s="63">
        <v>41842</v>
      </c>
      <c r="E929" s="21">
        <v>22.2</v>
      </c>
      <c r="F929" s="22">
        <v>635</v>
      </c>
      <c r="G929" s="23">
        <v>5.77</v>
      </c>
      <c r="H929" s="22">
        <v>66.400000000000006</v>
      </c>
      <c r="I929" s="22">
        <v>0</v>
      </c>
      <c r="J929" s="23">
        <v>7.67</v>
      </c>
      <c r="K929" s="31">
        <v>3.0999999999998806</v>
      </c>
      <c r="L929" s="33">
        <v>0.90725</v>
      </c>
      <c r="M929" s="33">
        <v>0.76</v>
      </c>
      <c r="N929" s="31">
        <v>28.013400000000001</v>
      </c>
      <c r="O929" s="46">
        <v>0</v>
      </c>
      <c r="P929" s="32">
        <f t="shared" si="20"/>
        <v>36.859736842105264</v>
      </c>
      <c r="Q929" s="22">
        <v>120</v>
      </c>
      <c r="R929" s="6">
        <v>7</v>
      </c>
      <c r="S929" s="6" t="s">
        <v>48</v>
      </c>
      <c r="T929" s="6">
        <v>2014</v>
      </c>
      <c r="U929"/>
      <c r="AP929" s="9"/>
      <c r="AQ929" s="9"/>
      <c r="AR929" s="76"/>
      <c r="AS929" s="76"/>
    </row>
    <row r="930" spans="1:45">
      <c r="A930" s="26">
        <v>4</v>
      </c>
      <c r="B930" s="27" t="s">
        <v>25</v>
      </c>
      <c r="C930" s="27" t="s">
        <v>26</v>
      </c>
      <c r="D930" s="63">
        <v>41842</v>
      </c>
      <c r="E930" s="21">
        <v>26.8</v>
      </c>
      <c r="F930" s="22">
        <v>260.60000000000002</v>
      </c>
      <c r="G930" s="23">
        <v>8.4499999999999993</v>
      </c>
      <c r="H930" s="22">
        <v>106.2</v>
      </c>
      <c r="I930" s="22">
        <v>0</v>
      </c>
      <c r="J930" s="23">
        <v>8.3000000000000007</v>
      </c>
      <c r="K930" s="31">
        <v>5.4999999999993943</v>
      </c>
      <c r="L930" s="33">
        <v>0.97375</v>
      </c>
      <c r="M930" s="33">
        <v>0.38</v>
      </c>
      <c r="N930" s="31">
        <v>2.7776999999999998</v>
      </c>
      <c r="O930" s="46">
        <v>1.333</v>
      </c>
      <c r="P930" s="32">
        <f t="shared" si="20"/>
        <v>10.817631578947367</v>
      </c>
      <c r="Q930" s="22">
        <v>90</v>
      </c>
      <c r="R930" s="6">
        <v>7</v>
      </c>
      <c r="S930" s="6" t="s">
        <v>48</v>
      </c>
      <c r="T930" s="6">
        <v>2014</v>
      </c>
      <c r="U930"/>
      <c r="AP930" s="9"/>
      <c r="AQ930" s="9"/>
      <c r="AR930" s="76"/>
      <c r="AS930" s="76"/>
    </row>
    <row r="931" spans="1:45">
      <c r="A931" s="26">
        <v>5</v>
      </c>
      <c r="B931" s="27" t="s">
        <v>27</v>
      </c>
      <c r="C931" s="27" t="s">
        <v>26</v>
      </c>
      <c r="D931" s="63">
        <v>41842</v>
      </c>
      <c r="E931" s="21">
        <v>26.5</v>
      </c>
      <c r="F931" s="22">
        <v>99.9</v>
      </c>
      <c r="G931" s="23">
        <v>9.94</v>
      </c>
      <c r="H931" s="22">
        <v>125.1</v>
      </c>
      <c r="I931" s="22">
        <v>0</v>
      </c>
      <c r="J931" s="23">
        <v>7.93</v>
      </c>
      <c r="K931" s="31">
        <v>22.999999999999687</v>
      </c>
      <c r="L931" s="33">
        <v>3.8475000000000001</v>
      </c>
      <c r="M931" s="33">
        <v>0.61750000000000005</v>
      </c>
      <c r="N931" s="31">
        <v>0.76829999999999998</v>
      </c>
      <c r="O931" s="46">
        <v>7.0089999999999995</v>
      </c>
      <c r="P931" s="32">
        <f t="shared" si="20"/>
        <v>12.594817813765181</v>
      </c>
      <c r="Q931" s="22">
        <v>20</v>
      </c>
      <c r="R931" s="6">
        <v>7</v>
      </c>
      <c r="S931" s="6" t="s">
        <v>48</v>
      </c>
      <c r="T931" s="6">
        <v>2014</v>
      </c>
      <c r="U931"/>
      <c r="AP931" s="9"/>
      <c r="AQ931" s="9"/>
      <c r="AR931" s="76"/>
      <c r="AS931" s="76"/>
    </row>
    <row r="932" spans="1:45">
      <c r="A932" s="26">
        <v>6</v>
      </c>
      <c r="B932" s="27" t="s">
        <v>28</v>
      </c>
      <c r="C932" s="27" t="s">
        <v>21</v>
      </c>
      <c r="D932" s="63">
        <v>41842</v>
      </c>
      <c r="E932" s="21">
        <v>21.9</v>
      </c>
      <c r="F932" s="22">
        <v>483</v>
      </c>
      <c r="G932" s="23">
        <v>6.71</v>
      </c>
      <c r="H932" s="22">
        <v>76.8</v>
      </c>
      <c r="I932" s="22">
        <v>0</v>
      </c>
      <c r="J932" s="23">
        <v>7.7</v>
      </c>
      <c r="K932" s="31">
        <v>2.8000000000001357</v>
      </c>
      <c r="L932" s="33">
        <v>0.89300000000000002</v>
      </c>
      <c r="M932" s="33">
        <v>1.0449999999999999</v>
      </c>
      <c r="N932" s="31">
        <v>52.8354</v>
      </c>
      <c r="O932" s="46">
        <v>1.4189999999999998</v>
      </c>
      <c r="P932" s="32">
        <f t="shared" si="20"/>
        <v>51.918086124401917</v>
      </c>
      <c r="Q932" s="22">
        <v>120</v>
      </c>
      <c r="R932" s="6">
        <v>7</v>
      </c>
      <c r="S932" s="6" t="s">
        <v>48</v>
      </c>
      <c r="T932" s="6">
        <v>2014</v>
      </c>
      <c r="U932"/>
      <c r="AP932" s="9"/>
      <c r="AQ932" s="9"/>
      <c r="AR932" s="76"/>
      <c r="AS932" s="76"/>
    </row>
    <row r="933" spans="1:45">
      <c r="A933" s="26">
        <v>7</v>
      </c>
      <c r="B933" s="27" t="s">
        <v>29</v>
      </c>
      <c r="C933" s="27" t="s">
        <v>21</v>
      </c>
      <c r="D933" s="63">
        <v>41842</v>
      </c>
      <c r="E933" s="21">
        <v>21.1</v>
      </c>
      <c r="F933" s="22">
        <v>974</v>
      </c>
      <c r="G933" s="23">
        <v>4.22</v>
      </c>
      <c r="H933" s="22">
        <v>47.1</v>
      </c>
      <c r="I933" s="22">
        <v>33</v>
      </c>
      <c r="J933" s="23">
        <v>7.45</v>
      </c>
      <c r="K933" s="31">
        <v>11.250000000000426</v>
      </c>
      <c r="L933" s="33">
        <v>0.95</v>
      </c>
      <c r="M933" s="33">
        <v>0.42749999999999999</v>
      </c>
      <c r="N933" s="31">
        <v>112.29</v>
      </c>
      <c r="O933" s="46">
        <v>0.94599999999999995</v>
      </c>
      <c r="P933" s="32">
        <f t="shared" si="20"/>
        <v>264.87953216374268</v>
      </c>
      <c r="Q933" s="22">
        <v>62</v>
      </c>
      <c r="R933" s="6">
        <v>7</v>
      </c>
      <c r="S933" s="6" t="s">
        <v>48</v>
      </c>
      <c r="T933" s="6">
        <v>2014</v>
      </c>
      <c r="U933"/>
      <c r="AP933" s="9"/>
      <c r="AQ933" s="9"/>
      <c r="AR933" s="76"/>
      <c r="AS933" s="76"/>
    </row>
    <row r="934" spans="1:45">
      <c r="A934" s="26">
        <v>8</v>
      </c>
      <c r="B934" s="27" t="s">
        <v>30</v>
      </c>
      <c r="C934" s="27" t="s">
        <v>26</v>
      </c>
      <c r="D934" s="63">
        <v>41842</v>
      </c>
      <c r="E934" s="21">
        <v>31.1</v>
      </c>
      <c r="F934" s="22">
        <v>221.6</v>
      </c>
      <c r="G934" s="23">
        <v>9.86</v>
      </c>
      <c r="H934" s="22">
        <v>133.1</v>
      </c>
      <c r="I934" s="22">
        <v>0</v>
      </c>
      <c r="J934" s="23">
        <v>8.5</v>
      </c>
      <c r="K934" s="31">
        <v>8.4999999999979536</v>
      </c>
      <c r="L934" s="33">
        <v>1.4962500000000001</v>
      </c>
      <c r="M934" s="33">
        <v>0.42749999999999999</v>
      </c>
      <c r="N934" s="31">
        <v>3.0141</v>
      </c>
      <c r="O934" s="46">
        <v>1.591</v>
      </c>
      <c r="P934" s="32">
        <f t="shared" si="20"/>
        <v>10.77216374269006</v>
      </c>
      <c r="Q934" s="22">
        <v>52</v>
      </c>
      <c r="R934" s="6">
        <v>7</v>
      </c>
      <c r="S934" s="6" t="s">
        <v>48</v>
      </c>
      <c r="T934" s="6">
        <v>2014</v>
      </c>
      <c r="U934"/>
      <c r="AP934" s="9"/>
      <c r="AQ934" s="9"/>
      <c r="AR934" s="76"/>
      <c r="AS934" s="76"/>
    </row>
    <row r="935" spans="1:45">
      <c r="A935" s="26">
        <v>9</v>
      </c>
      <c r="B935" s="27" t="s">
        <v>31</v>
      </c>
      <c r="C935" s="27" t="s">
        <v>32</v>
      </c>
      <c r="D935" s="63">
        <v>41842</v>
      </c>
      <c r="E935" s="21">
        <v>31.1</v>
      </c>
      <c r="F935" s="22">
        <v>4231</v>
      </c>
      <c r="G935" s="23">
        <v>9.4600000000000009</v>
      </c>
      <c r="H935" s="22">
        <v>127.8</v>
      </c>
      <c r="I935" s="22">
        <v>0</v>
      </c>
      <c r="J935" s="23">
        <v>7.49</v>
      </c>
      <c r="K935" s="32">
        <v>49.999999999998934</v>
      </c>
      <c r="L935" s="33">
        <v>5.1300000000000008</v>
      </c>
      <c r="M935" s="33">
        <v>1.2350000000000001</v>
      </c>
      <c r="N935" s="31">
        <v>1.6548</v>
      </c>
      <c r="O935" s="46">
        <v>1.8489999999999998</v>
      </c>
      <c r="P935" s="32">
        <f t="shared" si="20"/>
        <v>2.837085020242915</v>
      </c>
      <c r="Q935" s="22">
        <v>16</v>
      </c>
      <c r="R935" s="6">
        <v>7</v>
      </c>
      <c r="S935" s="6" t="s">
        <v>48</v>
      </c>
      <c r="T935" s="6">
        <v>2014</v>
      </c>
      <c r="U935"/>
      <c r="AP935" s="9"/>
      <c r="AQ935" s="9"/>
      <c r="AR935" s="76"/>
      <c r="AS935" s="76"/>
    </row>
    <row r="936" spans="1:45">
      <c r="A936" s="26">
        <v>10</v>
      </c>
      <c r="B936" s="27" t="s">
        <v>33</v>
      </c>
      <c r="C936" s="27" t="s">
        <v>32</v>
      </c>
      <c r="D936" s="63">
        <v>41842</v>
      </c>
      <c r="E936" s="21">
        <v>28.3</v>
      </c>
      <c r="F936" s="22">
        <v>6640</v>
      </c>
      <c r="G936" s="23">
        <v>6.92</v>
      </c>
      <c r="H936" s="22">
        <v>89.4</v>
      </c>
      <c r="I936" s="22">
        <v>0</v>
      </c>
      <c r="J936" s="23">
        <v>7.4</v>
      </c>
      <c r="K936" s="31">
        <v>32.499999999999751</v>
      </c>
      <c r="L936" s="33">
        <v>2.2800000000000002</v>
      </c>
      <c r="M936" s="33">
        <v>0.52249999999999996</v>
      </c>
      <c r="N936" s="31">
        <v>0.1182</v>
      </c>
      <c r="O936" s="46">
        <v>1.462</v>
      </c>
      <c r="P936" s="32">
        <f t="shared" si="20"/>
        <v>3.0243062200956943</v>
      </c>
      <c r="Q936" s="22">
        <v>23</v>
      </c>
      <c r="R936" s="6">
        <v>7</v>
      </c>
      <c r="S936" s="6" t="s">
        <v>48</v>
      </c>
      <c r="T936" s="6">
        <v>2014</v>
      </c>
      <c r="U936"/>
      <c r="AP936" s="9"/>
      <c r="AQ936" s="9"/>
      <c r="AR936" s="76"/>
      <c r="AS936" s="76"/>
    </row>
    <row r="937" spans="1:45">
      <c r="A937" s="26">
        <v>11</v>
      </c>
      <c r="B937" s="27" t="s">
        <v>34</v>
      </c>
      <c r="C937" s="27" t="s">
        <v>26</v>
      </c>
      <c r="D937" s="63">
        <v>41842</v>
      </c>
      <c r="E937" s="21">
        <v>27.4</v>
      </c>
      <c r="F937" s="22">
        <v>303.5</v>
      </c>
      <c r="G937" s="23">
        <v>5.58</v>
      </c>
      <c r="H937" s="22">
        <v>71.400000000000006</v>
      </c>
      <c r="I937" s="22">
        <v>0</v>
      </c>
      <c r="J937" s="23">
        <v>7.79</v>
      </c>
      <c r="K937" s="31">
        <v>2.2999999999999687</v>
      </c>
      <c r="L937" s="33">
        <v>0.27074999999999999</v>
      </c>
      <c r="M937" s="33">
        <v>0.42749999999999999</v>
      </c>
      <c r="N937" s="31">
        <v>0.9456</v>
      </c>
      <c r="O937" s="46">
        <v>4.2999999999999997E-2</v>
      </c>
      <c r="P937" s="32">
        <f t="shared" si="20"/>
        <v>2.3125146198830411</v>
      </c>
      <c r="Q937" s="22">
        <v>120</v>
      </c>
      <c r="R937" s="6">
        <v>7</v>
      </c>
      <c r="S937" s="6" t="s">
        <v>48</v>
      </c>
      <c r="T937" s="6">
        <v>2014</v>
      </c>
      <c r="U937"/>
      <c r="AP937" s="9"/>
      <c r="AQ937" s="9"/>
      <c r="AR937" s="76"/>
      <c r="AS937" s="76"/>
    </row>
    <row r="938" spans="1:45">
      <c r="A938" s="26">
        <v>12</v>
      </c>
      <c r="B938" s="27" t="s">
        <v>35</v>
      </c>
      <c r="C938" s="27" t="s">
        <v>26</v>
      </c>
      <c r="D938" s="63">
        <v>41842</v>
      </c>
      <c r="E938" s="21">
        <v>28.6</v>
      </c>
      <c r="F938" s="22">
        <v>228.1</v>
      </c>
      <c r="G938" s="23">
        <v>7.9</v>
      </c>
      <c r="H938" s="22">
        <v>102.2</v>
      </c>
      <c r="I938" s="22">
        <v>0</v>
      </c>
      <c r="J938" s="23">
        <v>8.07</v>
      </c>
      <c r="K938" s="31">
        <v>1.1999999999998678</v>
      </c>
      <c r="L938" s="33">
        <v>0.23750000000000002</v>
      </c>
      <c r="M938" s="33">
        <v>0.42749999999999999</v>
      </c>
      <c r="N938" s="31">
        <v>1.4184000000000001</v>
      </c>
      <c r="O938" s="46">
        <v>0.90299999999999991</v>
      </c>
      <c r="P938" s="32">
        <f t="shared" si="20"/>
        <v>5.4301754385964918</v>
      </c>
      <c r="Q938" s="22">
        <v>120</v>
      </c>
      <c r="R938" s="6">
        <v>7</v>
      </c>
      <c r="S938" s="6" t="s">
        <v>48</v>
      </c>
      <c r="T938" s="6">
        <v>2014</v>
      </c>
      <c r="U938"/>
      <c r="AP938" s="9"/>
      <c r="AQ938" s="9"/>
      <c r="AR938" s="76"/>
      <c r="AS938" s="76"/>
    </row>
    <row r="939" spans="1:45">
      <c r="A939" s="26">
        <v>13</v>
      </c>
      <c r="B939" s="27" t="s">
        <v>36</v>
      </c>
      <c r="C939" s="27" t="s">
        <v>32</v>
      </c>
      <c r="D939" s="63">
        <v>41842</v>
      </c>
      <c r="E939" s="21">
        <v>30.4</v>
      </c>
      <c r="F939" s="22">
        <v>3620</v>
      </c>
      <c r="G939" s="23">
        <v>8.5</v>
      </c>
      <c r="H939" s="22">
        <v>113.7</v>
      </c>
      <c r="I939" s="22">
        <v>33</v>
      </c>
      <c r="J939" s="23">
        <v>7.57</v>
      </c>
      <c r="K939" s="31">
        <v>68.000000000001393</v>
      </c>
      <c r="L939" s="33">
        <v>5.13</v>
      </c>
      <c r="M939" s="33">
        <v>0.95</v>
      </c>
      <c r="N939" s="31">
        <v>0.29549999999999998</v>
      </c>
      <c r="O939" s="46">
        <v>0.25800000000000001</v>
      </c>
      <c r="P939" s="32">
        <f t="shared" si="20"/>
        <v>0.58263157894736839</v>
      </c>
      <c r="Q939" s="22">
        <v>11</v>
      </c>
      <c r="R939" s="6">
        <v>7</v>
      </c>
      <c r="S939" s="6" t="s">
        <v>48</v>
      </c>
      <c r="T939" s="6">
        <v>2014</v>
      </c>
      <c r="U939"/>
      <c r="AP939" s="9"/>
      <c r="AQ939" s="9"/>
      <c r="AR939" s="76"/>
      <c r="AS939" s="76"/>
    </row>
    <row r="940" spans="1:45">
      <c r="A940" s="26">
        <v>14</v>
      </c>
      <c r="B940" s="27" t="s">
        <v>37</v>
      </c>
      <c r="C940" s="27" t="s">
        <v>32</v>
      </c>
      <c r="D940" s="63">
        <v>41842</v>
      </c>
      <c r="E940" s="21">
        <v>29.1</v>
      </c>
      <c r="F940" s="22">
        <v>1569</v>
      </c>
      <c r="G940" s="23">
        <v>6.61</v>
      </c>
      <c r="H940" s="22">
        <v>85.1</v>
      </c>
      <c r="I940" s="22">
        <v>0</v>
      </c>
      <c r="J940" s="23">
        <v>7.63</v>
      </c>
      <c r="K940" s="31">
        <v>21.599999999999397</v>
      </c>
      <c r="L940" s="33">
        <v>3.8380000000000001</v>
      </c>
      <c r="M940" s="33">
        <v>2.1850000000000001</v>
      </c>
      <c r="N940" s="31">
        <v>3.7824</v>
      </c>
      <c r="O940" s="46">
        <v>0.68799999999999994</v>
      </c>
      <c r="P940" s="32">
        <f t="shared" si="20"/>
        <v>2.0459496567505719</v>
      </c>
      <c r="Q940" s="22">
        <v>28</v>
      </c>
      <c r="R940" s="6">
        <v>7</v>
      </c>
      <c r="S940" s="6" t="s">
        <v>48</v>
      </c>
      <c r="T940" s="6">
        <v>2014</v>
      </c>
      <c r="U940"/>
      <c r="AP940" s="9"/>
      <c r="AQ940" s="9"/>
      <c r="AR940" s="76"/>
      <c r="AS940" s="76"/>
    </row>
    <row r="941" spans="1:45">
      <c r="A941" s="26">
        <v>15</v>
      </c>
      <c r="B941" s="27" t="s">
        <v>38</v>
      </c>
      <c r="C941" s="27" t="s">
        <v>21</v>
      </c>
      <c r="D941" s="63">
        <v>41842</v>
      </c>
      <c r="E941" s="21">
        <v>21.9</v>
      </c>
      <c r="F941" s="22">
        <v>738</v>
      </c>
      <c r="G941" s="23">
        <v>6.67</v>
      </c>
      <c r="H941" s="22">
        <v>76.099999999999994</v>
      </c>
      <c r="I941" s="22">
        <v>0</v>
      </c>
      <c r="J941" s="23">
        <v>7.63</v>
      </c>
      <c r="K941" s="31">
        <v>10.800000000000143</v>
      </c>
      <c r="L941" s="33">
        <v>0.38</v>
      </c>
      <c r="M941" s="33">
        <v>0.66500000000000004</v>
      </c>
      <c r="N941" s="31">
        <v>16.9026</v>
      </c>
      <c r="O941" s="46">
        <v>0.34399999999999997</v>
      </c>
      <c r="P941" s="32">
        <f t="shared" si="20"/>
        <v>25.934736842105263</v>
      </c>
      <c r="Q941" s="22">
        <v>120</v>
      </c>
      <c r="R941" s="6">
        <v>7</v>
      </c>
      <c r="S941" s="6" t="s">
        <v>48</v>
      </c>
      <c r="T941" s="6">
        <v>2014</v>
      </c>
      <c r="U941"/>
      <c r="AP941" s="9"/>
      <c r="AQ941" s="9"/>
      <c r="AR941" s="76"/>
      <c r="AS941" s="76"/>
    </row>
    <row r="942" spans="1:45">
      <c r="A942" s="26">
        <v>16</v>
      </c>
      <c r="B942" s="27" t="s">
        <v>39</v>
      </c>
      <c r="C942" s="27" t="s">
        <v>26</v>
      </c>
      <c r="D942" s="63">
        <v>41842</v>
      </c>
      <c r="E942" s="21">
        <v>27.7</v>
      </c>
      <c r="F942" s="22">
        <v>823</v>
      </c>
      <c r="G942" s="23">
        <v>4.87</v>
      </c>
      <c r="H942" s="22">
        <v>62</v>
      </c>
      <c r="I942" s="22">
        <v>0</v>
      </c>
      <c r="J942" s="23">
        <v>7.94</v>
      </c>
      <c r="K942" s="31">
        <v>8.3999999999999631</v>
      </c>
      <c r="L942" s="33">
        <v>1.615</v>
      </c>
      <c r="M942" s="33">
        <v>1.52</v>
      </c>
      <c r="N942" s="31">
        <v>6.9146999999999998</v>
      </c>
      <c r="O942" s="46">
        <v>1.8059999999999998</v>
      </c>
      <c r="P942" s="32">
        <f t="shared" si="20"/>
        <v>5.737302631578947</v>
      </c>
      <c r="Q942" s="22">
        <v>67</v>
      </c>
      <c r="R942" s="6">
        <v>7</v>
      </c>
      <c r="S942" s="6" t="s">
        <v>48</v>
      </c>
      <c r="T942" s="6">
        <v>2014</v>
      </c>
      <c r="U942"/>
      <c r="AP942" s="9"/>
      <c r="AQ942" s="9"/>
      <c r="AR942" s="76"/>
      <c r="AS942" s="76"/>
    </row>
    <row r="943" spans="1:45">
      <c r="A943" s="26">
        <v>17</v>
      </c>
      <c r="B943" s="27" t="s">
        <v>40</v>
      </c>
      <c r="C943" s="27" t="s">
        <v>26</v>
      </c>
      <c r="D943" s="63">
        <v>41842</v>
      </c>
      <c r="E943" s="21">
        <v>28.7</v>
      </c>
      <c r="F943" s="22">
        <v>316.10000000000002</v>
      </c>
      <c r="G943" s="23">
        <v>6.96</v>
      </c>
      <c r="H943" s="22">
        <v>89.8</v>
      </c>
      <c r="I943" s="22">
        <v>0</v>
      </c>
      <c r="J943" s="23">
        <v>7.76</v>
      </c>
      <c r="K943" s="31">
        <v>2.0999999999999908</v>
      </c>
      <c r="L943" s="33">
        <v>0.46549999999999997</v>
      </c>
      <c r="M943" s="33">
        <v>0.47499999999999998</v>
      </c>
      <c r="N943" s="31">
        <v>0.70920000000000005</v>
      </c>
      <c r="O943" s="46">
        <v>0</v>
      </c>
      <c r="P943" s="32">
        <f t="shared" si="20"/>
        <v>1.4930526315789476</v>
      </c>
      <c r="Q943" s="22">
        <v>120</v>
      </c>
      <c r="R943" s="6">
        <v>7</v>
      </c>
      <c r="S943" s="6" t="s">
        <v>48</v>
      </c>
      <c r="T943" s="6">
        <v>2014</v>
      </c>
      <c r="U943"/>
      <c r="AP943" s="9"/>
      <c r="AQ943" s="9"/>
      <c r="AR943" s="76"/>
      <c r="AS943" s="76"/>
    </row>
    <row r="944" spans="1:45">
      <c r="A944" s="26">
        <v>18</v>
      </c>
      <c r="B944" s="27" t="s">
        <v>41</v>
      </c>
      <c r="C944" s="27" t="s">
        <v>21</v>
      </c>
      <c r="D944" s="63">
        <v>41842</v>
      </c>
      <c r="E944" s="21">
        <v>25.3</v>
      </c>
      <c r="F944" s="22">
        <v>887</v>
      </c>
      <c r="G944" s="23">
        <v>5.29</v>
      </c>
      <c r="H944" s="22">
        <v>64.400000000000006</v>
      </c>
      <c r="I944" s="22">
        <v>0</v>
      </c>
      <c r="J944" s="23">
        <v>7.91</v>
      </c>
      <c r="K944" s="31">
        <v>5.4285714285714652</v>
      </c>
      <c r="L944" s="33">
        <v>1.2417857142857143</v>
      </c>
      <c r="M944" s="33">
        <v>2.1375000000000002</v>
      </c>
      <c r="N944" s="31">
        <v>7.9785000000000004</v>
      </c>
      <c r="O944" s="46">
        <v>2.5369999999999999</v>
      </c>
      <c r="P944" s="32">
        <f t="shared" si="20"/>
        <v>4.919532163742689</v>
      </c>
      <c r="Q944" s="22">
        <v>77</v>
      </c>
      <c r="R944" s="6">
        <v>7</v>
      </c>
      <c r="S944" s="6" t="s">
        <v>48</v>
      </c>
      <c r="T944" s="6">
        <v>2014</v>
      </c>
      <c r="U944"/>
      <c r="AP944" s="9"/>
      <c r="AQ944" s="9"/>
      <c r="AR944" s="76"/>
      <c r="AS944" s="76"/>
    </row>
    <row r="945" spans="1:45">
      <c r="A945" s="26">
        <v>19</v>
      </c>
      <c r="B945" s="27" t="s">
        <v>42</v>
      </c>
      <c r="C945" s="27" t="s">
        <v>32</v>
      </c>
      <c r="D945" s="63">
        <v>41842</v>
      </c>
      <c r="E945" s="21">
        <v>28</v>
      </c>
      <c r="F945" s="22">
        <v>2429</v>
      </c>
      <c r="G945" s="23">
        <v>6.78</v>
      </c>
      <c r="H945" s="22">
        <v>86.6</v>
      </c>
      <c r="I945" s="22">
        <v>33</v>
      </c>
      <c r="J945" s="23">
        <v>7.38</v>
      </c>
      <c r="K945" s="31">
        <v>31.333333333334323</v>
      </c>
      <c r="L945" s="33">
        <v>4.3383333333333338</v>
      </c>
      <c r="M945" s="33">
        <v>1.2825</v>
      </c>
      <c r="N945" s="31">
        <v>2.7185999999999999</v>
      </c>
      <c r="O945" s="46">
        <v>1.2469999999999999</v>
      </c>
      <c r="P945" s="32">
        <f t="shared" si="20"/>
        <v>3.0920857699805069</v>
      </c>
      <c r="Q945" s="22">
        <v>22</v>
      </c>
      <c r="R945" s="6">
        <v>7</v>
      </c>
      <c r="S945" s="6" t="s">
        <v>48</v>
      </c>
      <c r="T945" s="6">
        <v>2014</v>
      </c>
      <c r="U945"/>
      <c r="AP945" s="9"/>
      <c r="AQ945" s="9"/>
      <c r="AR945" s="76"/>
      <c r="AS945" s="76"/>
    </row>
    <row r="946" spans="1:45">
      <c r="A946" s="26">
        <v>20</v>
      </c>
      <c r="B946" s="27" t="s">
        <v>43</v>
      </c>
      <c r="C946" s="27" t="s">
        <v>26</v>
      </c>
      <c r="D946" s="63">
        <v>41842</v>
      </c>
      <c r="E946" s="21">
        <v>28.8</v>
      </c>
      <c r="F946" s="22">
        <v>295.39999999999998</v>
      </c>
      <c r="G946" s="23">
        <v>7.69</v>
      </c>
      <c r="H946" s="22">
        <v>99.9</v>
      </c>
      <c r="I946" s="22">
        <v>0</v>
      </c>
      <c r="J946" s="23">
        <v>7.91</v>
      </c>
      <c r="K946" s="31">
        <v>7.4000000000005173</v>
      </c>
      <c r="L946" s="33">
        <v>1.3109999999999999</v>
      </c>
      <c r="M946" s="33">
        <v>0.47499999999999998</v>
      </c>
      <c r="N946" s="31">
        <v>0.65010000000000001</v>
      </c>
      <c r="O946" s="46">
        <v>0.47299999999999998</v>
      </c>
      <c r="P946" s="32">
        <f t="shared" si="20"/>
        <v>2.3644210526315792</v>
      </c>
      <c r="Q946" s="22">
        <v>85</v>
      </c>
      <c r="R946" s="6">
        <v>7</v>
      </c>
      <c r="S946" s="6" t="s">
        <v>48</v>
      </c>
      <c r="T946" s="6">
        <v>2014</v>
      </c>
      <c r="U946"/>
      <c r="AP946" s="9"/>
      <c r="AQ946" s="9"/>
      <c r="AR946" s="76"/>
      <c r="AS946" s="76"/>
    </row>
    <row r="947" spans="1:45">
      <c r="A947" s="26">
        <v>21</v>
      </c>
      <c r="B947" s="27" t="s">
        <v>44</v>
      </c>
      <c r="C947" s="27" t="s">
        <v>21</v>
      </c>
      <c r="D947" s="63">
        <v>41842</v>
      </c>
      <c r="E947" s="21">
        <v>20.5</v>
      </c>
      <c r="F947" s="22">
        <v>276.39999999999998</v>
      </c>
      <c r="G947" s="23">
        <v>6.9</v>
      </c>
      <c r="H947" s="22">
        <v>75.900000000000006</v>
      </c>
      <c r="I947" s="22">
        <v>0</v>
      </c>
      <c r="J947" s="23">
        <v>7.32</v>
      </c>
      <c r="K947" s="31">
        <v>3.9000000000002366</v>
      </c>
      <c r="L947" s="33">
        <v>1.0925</v>
      </c>
      <c r="M947" s="33">
        <v>0.52249999999999996</v>
      </c>
      <c r="N947" s="31">
        <v>7.8602999999999996</v>
      </c>
      <c r="O947" s="46">
        <v>0</v>
      </c>
      <c r="P947" s="32">
        <f t="shared" si="20"/>
        <v>15.043636363636365</v>
      </c>
      <c r="Q947" s="22">
        <v>120</v>
      </c>
      <c r="R947" s="6">
        <v>7</v>
      </c>
      <c r="S947" s="6" t="s">
        <v>48</v>
      </c>
      <c r="T947" s="6">
        <v>2014</v>
      </c>
      <c r="U947"/>
      <c r="AP947" s="9"/>
      <c r="AQ947" s="9"/>
      <c r="AR947" s="76"/>
      <c r="AS947" s="76"/>
    </row>
    <row r="948" spans="1:45">
      <c r="A948" s="26">
        <v>22</v>
      </c>
      <c r="B948" s="27" t="s">
        <v>45</v>
      </c>
      <c r="C948" s="27" t="s">
        <v>21</v>
      </c>
      <c r="D948" s="63">
        <v>41842</v>
      </c>
      <c r="E948" s="21">
        <v>21.3</v>
      </c>
      <c r="F948" s="22">
        <v>572</v>
      </c>
      <c r="G948" s="23">
        <v>7.45</v>
      </c>
      <c r="H948" s="22">
        <v>83.5</v>
      </c>
      <c r="I948" s="22">
        <v>0</v>
      </c>
      <c r="J948" s="23">
        <v>7.68</v>
      </c>
      <c r="K948" s="31">
        <v>2.6000000000001577</v>
      </c>
      <c r="L948" s="33">
        <v>0.36100000000000004</v>
      </c>
      <c r="M948" s="33">
        <v>0.47499999999999998</v>
      </c>
      <c r="N948" s="31">
        <v>36.760199999999998</v>
      </c>
      <c r="O948" s="46">
        <v>0</v>
      </c>
      <c r="P948" s="32">
        <f t="shared" si="20"/>
        <v>77.389894736842109</v>
      </c>
      <c r="Q948" s="22">
        <v>105</v>
      </c>
      <c r="R948" s="6">
        <v>7</v>
      </c>
      <c r="S948" s="6" t="s">
        <v>48</v>
      </c>
      <c r="T948" s="6">
        <v>2014</v>
      </c>
      <c r="U948"/>
      <c r="AP948" s="9"/>
      <c r="AQ948" s="9"/>
      <c r="AR948" s="76"/>
      <c r="AS948" s="76"/>
    </row>
    <row r="949" spans="1:45">
      <c r="A949" s="26">
        <v>23</v>
      </c>
      <c r="B949" s="27" t="s">
        <v>42</v>
      </c>
      <c r="C949" s="27" t="s">
        <v>32</v>
      </c>
      <c r="D949" s="63">
        <v>41842</v>
      </c>
      <c r="E949" s="21">
        <v>27.6</v>
      </c>
      <c r="F949" s="22">
        <v>2281</v>
      </c>
      <c r="G949" s="23">
        <v>6.3</v>
      </c>
      <c r="H949" s="22">
        <v>80.099999999999994</v>
      </c>
      <c r="I949" s="22">
        <v>0</v>
      </c>
      <c r="J949" s="23">
        <v>7.33</v>
      </c>
      <c r="K949" s="31">
        <v>35.999999999998998</v>
      </c>
      <c r="L949" s="33">
        <v>3.7366666666666668</v>
      </c>
      <c r="M949" s="33">
        <v>1.0449999999999999</v>
      </c>
      <c r="N949" s="31">
        <v>2.1276000000000002</v>
      </c>
      <c r="O949" s="46">
        <v>0.60199999999999998</v>
      </c>
      <c r="P949" s="32">
        <f t="shared" si="20"/>
        <v>2.6120574162679429</v>
      </c>
      <c r="Q949" s="22">
        <v>19</v>
      </c>
      <c r="R949" s="6">
        <v>7</v>
      </c>
      <c r="S949" s="6" t="s">
        <v>48</v>
      </c>
      <c r="T949" s="6">
        <v>2014</v>
      </c>
      <c r="U949"/>
      <c r="AP949" s="9"/>
      <c r="AQ949" s="9"/>
      <c r="AR949" s="76"/>
      <c r="AS949" s="76"/>
    </row>
    <row r="950" spans="1:45">
      <c r="A950" s="26">
        <v>24</v>
      </c>
      <c r="B950" s="27" t="s">
        <v>51</v>
      </c>
      <c r="C950" s="27" t="s">
        <v>21</v>
      </c>
      <c r="D950" s="63">
        <v>41842</v>
      </c>
      <c r="E950" s="21">
        <v>27.4</v>
      </c>
      <c r="F950" s="22">
        <v>1641</v>
      </c>
      <c r="G950" s="23">
        <v>6.86</v>
      </c>
      <c r="H950" s="22">
        <v>87</v>
      </c>
      <c r="I950" s="22">
        <v>66</v>
      </c>
      <c r="J950" s="23">
        <v>8.3800000000000008</v>
      </c>
      <c r="K950" s="31">
        <v>7.7000000000002622</v>
      </c>
      <c r="L950" s="33">
        <v>0.19475000000000001</v>
      </c>
      <c r="M950" s="33">
        <v>5.3674999999999997</v>
      </c>
      <c r="N950" s="31">
        <v>24.6447</v>
      </c>
      <c r="O950" s="46">
        <v>0.94599999999999995</v>
      </c>
      <c r="P950" s="32">
        <f t="shared" si="20"/>
        <v>4.7677130880298098</v>
      </c>
      <c r="Q950" s="22">
        <v>120</v>
      </c>
      <c r="R950" s="6">
        <v>7</v>
      </c>
      <c r="S950" s="6" t="s">
        <v>48</v>
      </c>
      <c r="T950" s="6">
        <v>2014</v>
      </c>
      <c r="U950"/>
      <c r="AP950" s="9"/>
      <c r="AQ950" s="9"/>
      <c r="AR950" s="76"/>
      <c r="AS950" s="76"/>
    </row>
    <row r="951" spans="1:45">
      <c r="A951" s="3">
        <v>1</v>
      </c>
      <c r="B951" s="4" t="s">
        <v>20</v>
      </c>
      <c r="C951" s="4" t="s">
        <v>21</v>
      </c>
      <c r="D951" s="65">
        <v>41921</v>
      </c>
      <c r="E951" s="3">
        <v>18.5</v>
      </c>
      <c r="F951" s="3">
        <v>541</v>
      </c>
      <c r="G951" s="3">
        <v>8.18</v>
      </c>
      <c r="H951" s="3">
        <v>87.1</v>
      </c>
      <c r="I951" s="3">
        <v>100</v>
      </c>
      <c r="J951" s="3">
        <v>7.65</v>
      </c>
      <c r="K951" s="5">
        <v>2.0000000000002238</v>
      </c>
      <c r="L951" s="7">
        <v>0.44365000000000004</v>
      </c>
      <c r="M951" s="7">
        <v>0.51369999999999993</v>
      </c>
      <c r="N951" s="5">
        <v>37.6845</v>
      </c>
      <c r="O951" s="5">
        <v>3.0484999999999998</v>
      </c>
      <c r="P951" s="6">
        <v>79.293361884368309</v>
      </c>
      <c r="Q951" s="3">
        <v>120</v>
      </c>
      <c r="R951" s="6">
        <v>10</v>
      </c>
      <c r="S951" s="6" t="s">
        <v>22</v>
      </c>
      <c r="T951" s="6">
        <v>2014</v>
      </c>
      <c r="U951"/>
      <c r="AP951" s="9"/>
      <c r="AQ951" s="9"/>
      <c r="AR951" s="76"/>
      <c r="AS951" s="76"/>
    </row>
    <row r="952" spans="1:45">
      <c r="A952" s="3">
        <v>2</v>
      </c>
      <c r="B952" s="4" t="s">
        <v>23</v>
      </c>
      <c r="C952" s="4" t="s">
        <v>21</v>
      </c>
      <c r="D952" s="65">
        <v>41921</v>
      </c>
      <c r="E952" s="3">
        <v>18.3</v>
      </c>
      <c r="F952" s="3">
        <v>526</v>
      </c>
      <c r="G952" s="3">
        <v>7.43</v>
      </c>
      <c r="H952" s="3">
        <v>79</v>
      </c>
      <c r="I952" s="3">
        <v>0</v>
      </c>
      <c r="J952" s="3">
        <v>7.77</v>
      </c>
      <c r="K952" s="5">
        <v>1.8000000000002458</v>
      </c>
      <c r="L952" s="7">
        <v>0.53705000000000003</v>
      </c>
      <c r="M952" s="7">
        <v>0.46699999999999997</v>
      </c>
      <c r="N952" s="5">
        <v>18.8811</v>
      </c>
      <c r="O952" s="5">
        <v>0.65659999999999996</v>
      </c>
      <c r="P952" s="6">
        <v>41.836616702355464</v>
      </c>
      <c r="Q952" s="3">
        <v>120</v>
      </c>
      <c r="R952" s="6">
        <v>10</v>
      </c>
      <c r="S952" s="6" t="s">
        <v>22</v>
      </c>
      <c r="T952" s="6">
        <v>2014</v>
      </c>
      <c r="U952"/>
      <c r="AP952" s="9"/>
      <c r="AQ952" s="9"/>
      <c r="AR952" s="76"/>
      <c r="AS952" s="76"/>
    </row>
    <row r="953" spans="1:45">
      <c r="A953" s="3">
        <v>3</v>
      </c>
      <c r="B953" s="4" t="s">
        <v>24</v>
      </c>
      <c r="C953" s="4" t="s">
        <v>21</v>
      </c>
      <c r="D953" s="65">
        <v>41921</v>
      </c>
      <c r="E953" s="3">
        <v>18.8</v>
      </c>
      <c r="F953" s="3">
        <v>482.4</v>
      </c>
      <c r="G953" s="3">
        <v>6.85</v>
      </c>
      <c r="H953" s="3">
        <v>73.599999999999994</v>
      </c>
      <c r="I953" s="3">
        <v>0</v>
      </c>
      <c r="J953" s="3">
        <v>7.66</v>
      </c>
      <c r="K953" s="5">
        <v>2.0999999999999908</v>
      </c>
      <c r="L953" s="7">
        <v>0.89197000000000004</v>
      </c>
      <c r="M953" s="7">
        <v>0.60709999999999997</v>
      </c>
      <c r="N953" s="5">
        <v>32.0901</v>
      </c>
      <c r="O953" s="5">
        <v>1.6415</v>
      </c>
      <c r="P953" s="6">
        <v>55.561851424806463</v>
      </c>
      <c r="Q953" s="3">
        <v>120</v>
      </c>
      <c r="R953" s="6">
        <v>10</v>
      </c>
      <c r="S953" s="6" t="s">
        <v>22</v>
      </c>
      <c r="T953" s="6">
        <v>2014</v>
      </c>
      <c r="U953"/>
      <c r="AP953" s="9"/>
      <c r="AQ953" s="9"/>
      <c r="AR953" s="76"/>
      <c r="AS953" s="76"/>
    </row>
    <row r="954" spans="1:45">
      <c r="A954" s="3">
        <v>4</v>
      </c>
      <c r="B954" s="4" t="s">
        <v>25</v>
      </c>
      <c r="C954" s="4" t="s">
        <v>26</v>
      </c>
      <c r="D954" s="65">
        <v>41921</v>
      </c>
      <c r="E954" s="3">
        <v>23</v>
      </c>
      <c r="F954" s="3">
        <v>279.60000000000002</v>
      </c>
      <c r="G954" s="3">
        <v>8.68</v>
      </c>
      <c r="H954" s="3">
        <v>101.3</v>
      </c>
      <c r="I954" s="3">
        <v>0</v>
      </c>
      <c r="J954" s="3">
        <v>7.78</v>
      </c>
      <c r="K954" s="5">
        <v>3.4666666666668768</v>
      </c>
      <c r="L954" s="7">
        <v>0.51058666666666663</v>
      </c>
      <c r="M954" s="7">
        <v>0.23349999999999999</v>
      </c>
      <c r="N954" s="5">
        <v>1.4763000000000002</v>
      </c>
      <c r="O954" s="5">
        <v>1.3131999999999999</v>
      </c>
      <c r="P954" s="6">
        <v>11.946466809421844</v>
      </c>
      <c r="Q954" s="3">
        <v>110</v>
      </c>
      <c r="R954" s="6">
        <v>10</v>
      </c>
      <c r="S954" s="6" t="s">
        <v>22</v>
      </c>
      <c r="T954" s="6">
        <v>2014</v>
      </c>
      <c r="U954"/>
      <c r="AP954" s="9"/>
      <c r="AQ954" s="9"/>
      <c r="AR954" s="76"/>
      <c r="AS954" s="76"/>
    </row>
    <row r="955" spans="1:45">
      <c r="A955" s="3">
        <v>5</v>
      </c>
      <c r="B955" s="4" t="s">
        <v>27</v>
      </c>
      <c r="C955" s="4" t="s">
        <v>26</v>
      </c>
      <c r="D955" s="65">
        <v>41921</v>
      </c>
      <c r="E955" s="3">
        <v>24.1</v>
      </c>
      <c r="F955" s="3">
        <v>73.5</v>
      </c>
      <c r="G955" s="3">
        <v>8.86</v>
      </c>
      <c r="H955" s="3">
        <v>105.5</v>
      </c>
      <c r="I955" s="3">
        <v>0</v>
      </c>
      <c r="J955" s="3">
        <v>7.86</v>
      </c>
      <c r="K955" s="5">
        <v>5.5000000000005045</v>
      </c>
      <c r="L955" s="7">
        <v>0.94567500000000004</v>
      </c>
      <c r="M955" s="7">
        <v>0.42030000000000001</v>
      </c>
      <c r="N955" s="5">
        <v>1.1655</v>
      </c>
      <c r="O955" s="5">
        <v>1.5945999999999998</v>
      </c>
      <c r="P955" s="6">
        <v>6.5669759695455614</v>
      </c>
      <c r="Q955" s="3">
        <v>62</v>
      </c>
      <c r="R955" s="6">
        <v>10</v>
      </c>
      <c r="S955" s="6" t="s">
        <v>22</v>
      </c>
      <c r="T955" s="6">
        <v>2014</v>
      </c>
      <c r="U955"/>
      <c r="AP955" s="9"/>
      <c r="AQ955" s="9"/>
      <c r="AR955" s="76"/>
      <c r="AS955" s="76"/>
    </row>
    <row r="956" spans="1:45">
      <c r="A956" s="3">
        <v>6</v>
      </c>
      <c r="B956" s="4" t="s">
        <v>28</v>
      </c>
      <c r="C956" s="4" t="s">
        <v>21</v>
      </c>
      <c r="D956" s="65">
        <v>41921</v>
      </c>
      <c r="E956" s="3">
        <v>19.399999999999999</v>
      </c>
      <c r="F956" s="3">
        <v>477.3</v>
      </c>
      <c r="G956" s="3">
        <v>7.09</v>
      </c>
      <c r="H956" s="3">
        <v>77</v>
      </c>
      <c r="I956" s="3">
        <v>33</v>
      </c>
      <c r="J956" s="3">
        <v>7.7</v>
      </c>
      <c r="K956" s="5">
        <v>1.9999999999997797</v>
      </c>
      <c r="L956" s="7">
        <v>0.87795999999999996</v>
      </c>
      <c r="M956" s="7">
        <v>0.74719999999999998</v>
      </c>
      <c r="N956" s="5">
        <v>60.217500000000001</v>
      </c>
      <c r="O956" s="5">
        <v>0.65659999999999996</v>
      </c>
      <c r="P956" s="6">
        <v>81.469619914346893</v>
      </c>
      <c r="Q956" s="3">
        <v>102</v>
      </c>
      <c r="R956" s="6">
        <v>10</v>
      </c>
      <c r="S956" s="6" t="s">
        <v>22</v>
      </c>
      <c r="T956" s="6">
        <v>2014</v>
      </c>
      <c r="U956"/>
      <c r="AP956" s="9"/>
      <c r="AQ956" s="9"/>
      <c r="AR956" s="76"/>
      <c r="AS956" s="76"/>
    </row>
    <row r="957" spans="1:45">
      <c r="A957" s="3">
        <v>7</v>
      </c>
      <c r="B957" s="4" t="s">
        <v>29</v>
      </c>
      <c r="C957" s="4" t="s">
        <v>21</v>
      </c>
      <c r="D957" s="65">
        <v>41921</v>
      </c>
      <c r="E957" s="3">
        <v>19.399999999999999</v>
      </c>
      <c r="F957" s="3">
        <v>887</v>
      </c>
      <c r="G957" s="3">
        <v>4.2300000000000004</v>
      </c>
      <c r="H957" s="3">
        <v>45.9</v>
      </c>
      <c r="I957" s="3">
        <v>33</v>
      </c>
      <c r="J957" s="3">
        <v>7.4</v>
      </c>
      <c r="K957" s="5">
        <v>6.1999999999997613</v>
      </c>
      <c r="L957" s="7">
        <v>0.74719999999999998</v>
      </c>
      <c r="M957" s="7">
        <v>0.2802</v>
      </c>
      <c r="N957" s="5">
        <v>31.468500000000002</v>
      </c>
      <c r="O957" s="5">
        <v>0.28139999999999998</v>
      </c>
      <c r="P957" s="6">
        <v>113.3115631691649</v>
      </c>
      <c r="Q957" s="3">
        <v>82</v>
      </c>
      <c r="R957" s="6">
        <v>10</v>
      </c>
      <c r="S957" s="6" t="s">
        <v>22</v>
      </c>
      <c r="T957" s="6">
        <v>2014</v>
      </c>
      <c r="U957"/>
      <c r="AP957" s="9"/>
      <c r="AQ957" s="9"/>
      <c r="AR957" s="76"/>
      <c r="AS957" s="76"/>
    </row>
    <row r="958" spans="1:45">
      <c r="A958" s="3">
        <v>8</v>
      </c>
      <c r="B958" s="4" t="s">
        <v>30</v>
      </c>
      <c r="C958" s="4" t="s">
        <v>26</v>
      </c>
      <c r="D958" s="65">
        <v>41921</v>
      </c>
      <c r="E958" s="3">
        <v>22.9</v>
      </c>
      <c r="F958" s="3">
        <v>293.39999999999998</v>
      </c>
      <c r="G958" s="3">
        <v>7.06</v>
      </c>
      <c r="H958" s="3">
        <v>82.1</v>
      </c>
      <c r="I958" s="3">
        <v>66</v>
      </c>
      <c r="J958" s="3">
        <v>7.78</v>
      </c>
      <c r="K958" s="5">
        <v>6.0000000000004494</v>
      </c>
      <c r="L958" s="7">
        <v>0.7355250000000001</v>
      </c>
      <c r="M958" s="7">
        <v>0.23349999999999999</v>
      </c>
      <c r="N958" s="5">
        <v>2.0979000000000001</v>
      </c>
      <c r="O958" s="5">
        <v>2.2042999999999999</v>
      </c>
      <c r="P958" s="6">
        <v>18.424839400428265</v>
      </c>
      <c r="Q958" s="3">
        <v>75</v>
      </c>
      <c r="R958" s="6">
        <v>10</v>
      </c>
      <c r="S958" s="6" t="s">
        <v>22</v>
      </c>
      <c r="T958" s="6">
        <v>2014</v>
      </c>
      <c r="U958"/>
      <c r="AP958" s="9"/>
      <c r="AQ958" s="9"/>
      <c r="AR958" s="76"/>
      <c r="AS958" s="76"/>
    </row>
    <row r="959" spans="1:45">
      <c r="A959" s="3">
        <v>9</v>
      </c>
      <c r="B959" s="4" t="s">
        <v>31</v>
      </c>
      <c r="C959" s="4" t="s">
        <v>32</v>
      </c>
      <c r="D959" s="65">
        <v>41921</v>
      </c>
      <c r="E959" s="3">
        <v>23.1</v>
      </c>
      <c r="F959" s="3">
        <v>11210</v>
      </c>
      <c r="G959" s="3">
        <v>10.63</v>
      </c>
      <c r="H959" s="3">
        <v>124.1</v>
      </c>
      <c r="I959" s="3">
        <v>0</v>
      </c>
      <c r="J959" s="3">
        <v>7.16</v>
      </c>
      <c r="K959" s="5">
        <v>44.399999999999551</v>
      </c>
      <c r="L959" s="7">
        <v>3.02616</v>
      </c>
      <c r="M959" s="7">
        <v>1.5877999999999999</v>
      </c>
      <c r="N959" s="5">
        <v>0.38850000000000001</v>
      </c>
      <c r="O959" s="5">
        <v>3.6113</v>
      </c>
      <c r="P959" s="6">
        <v>2.5190830079355084</v>
      </c>
      <c r="Q959" s="3">
        <v>20</v>
      </c>
      <c r="R959" s="6">
        <v>10</v>
      </c>
      <c r="S959" s="6" t="s">
        <v>22</v>
      </c>
      <c r="T959" s="6">
        <v>2014</v>
      </c>
      <c r="U959"/>
      <c r="AP959" s="9"/>
      <c r="AQ959" s="9"/>
      <c r="AR959" s="76"/>
      <c r="AS959" s="76"/>
    </row>
    <row r="960" spans="1:45">
      <c r="A960" s="3">
        <v>10</v>
      </c>
      <c r="B960" s="4" t="s">
        <v>33</v>
      </c>
      <c r="C960" s="4" t="s">
        <v>32</v>
      </c>
      <c r="D960" s="65">
        <v>41921</v>
      </c>
      <c r="E960" s="3">
        <v>21.4</v>
      </c>
      <c r="F960" s="3">
        <v>12710</v>
      </c>
      <c r="G960" s="3">
        <v>9.66</v>
      </c>
      <c r="H960" s="3">
        <v>109.3</v>
      </c>
      <c r="I960" s="3">
        <v>0</v>
      </c>
      <c r="J960" s="3">
        <v>7.69</v>
      </c>
      <c r="K960" s="5">
        <v>33.666666666666664</v>
      </c>
      <c r="L960" s="7">
        <v>1.4944</v>
      </c>
      <c r="M960" s="7">
        <v>0.65379999999999994</v>
      </c>
      <c r="N960" s="5">
        <v>0.46620000000000006</v>
      </c>
      <c r="O960" s="5">
        <v>2.4387999999999996</v>
      </c>
      <c r="P960" s="6">
        <v>4.4432548179871523</v>
      </c>
      <c r="Q960" s="3">
        <v>26</v>
      </c>
      <c r="R960" s="6">
        <v>10</v>
      </c>
      <c r="S960" s="6" t="s">
        <v>22</v>
      </c>
      <c r="T960" s="6">
        <v>2014</v>
      </c>
      <c r="U960"/>
      <c r="AP960" s="9"/>
      <c r="AQ960" s="9"/>
      <c r="AR960" s="76"/>
      <c r="AS960" s="76"/>
    </row>
    <row r="961" spans="1:45">
      <c r="A961" s="3">
        <v>11</v>
      </c>
      <c r="B961" s="4" t="s">
        <v>34</v>
      </c>
      <c r="C961" s="4" t="s">
        <v>26</v>
      </c>
      <c r="D961" s="65">
        <v>41921</v>
      </c>
      <c r="E961" s="3">
        <v>22.8</v>
      </c>
      <c r="F961" s="3">
        <v>298.10000000000002</v>
      </c>
      <c r="G961" s="3">
        <v>6.96</v>
      </c>
      <c r="H961" s="3">
        <v>81.099999999999994</v>
      </c>
      <c r="I961" s="3">
        <v>0</v>
      </c>
      <c r="J961" s="3">
        <v>7.97</v>
      </c>
      <c r="K961" s="5">
        <v>2.1249999999994884</v>
      </c>
      <c r="L961" s="7">
        <v>0.33273749999999996</v>
      </c>
      <c r="M961" s="7">
        <v>0.23349999999999999</v>
      </c>
      <c r="N961" s="5">
        <v>2.0979000000000001</v>
      </c>
      <c r="O961" s="5">
        <v>1.0318000000000001</v>
      </c>
      <c r="P961" s="6">
        <v>13.403426124197004</v>
      </c>
      <c r="Q961" s="3">
        <v>120</v>
      </c>
      <c r="R961" s="6">
        <v>10</v>
      </c>
      <c r="S961" s="6" t="s">
        <v>22</v>
      </c>
      <c r="T961" s="6">
        <v>2014</v>
      </c>
      <c r="U961"/>
      <c r="AP961" s="9"/>
      <c r="AQ961" s="9"/>
      <c r="AR961" s="76"/>
      <c r="AS961" s="76"/>
    </row>
    <row r="962" spans="1:45">
      <c r="A962" s="3">
        <v>12</v>
      </c>
      <c r="B962" s="4" t="s">
        <v>35</v>
      </c>
      <c r="C962" s="4" t="s">
        <v>26</v>
      </c>
      <c r="D962" s="65">
        <v>41921</v>
      </c>
      <c r="E962" s="3">
        <v>21.8</v>
      </c>
      <c r="F962" s="3">
        <v>247.5</v>
      </c>
      <c r="G962" s="3">
        <v>9.2200000000000006</v>
      </c>
      <c r="H962" s="3">
        <v>105.3</v>
      </c>
      <c r="I962" s="3">
        <v>0</v>
      </c>
      <c r="J962" s="3">
        <v>8.01</v>
      </c>
      <c r="K962" s="5">
        <v>0.99999999999988987</v>
      </c>
      <c r="L962" s="7">
        <v>0.23349999999999999</v>
      </c>
      <c r="M962" s="7">
        <v>0.23349999999999999</v>
      </c>
      <c r="N962" s="5">
        <v>1.3209000000000002</v>
      </c>
      <c r="O962" s="5">
        <v>1.2663</v>
      </c>
      <c r="P962" s="6">
        <v>11.080085653104927</v>
      </c>
      <c r="Q962" s="3">
        <v>120</v>
      </c>
      <c r="R962" s="6">
        <v>10</v>
      </c>
      <c r="S962" s="6" t="s">
        <v>22</v>
      </c>
      <c r="T962" s="6">
        <v>2014</v>
      </c>
      <c r="U962"/>
      <c r="AP962" s="9"/>
      <c r="AQ962" s="9"/>
      <c r="AR962" s="76"/>
      <c r="AS962" s="76"/>
    </row>
    <row r="963" spans="1:45">
      <c r="A963" s="3">
        <v>13</v>
      </c>
      <c r="B963" s="4" t="s">
        <v>36</v>
      </c>
      <c r="C963" s="4" t="s">
        <v>32</v>
      </c>
      <c r="D963" s="65">
        <v>41921</v>
      </c>
      <c r="E963" s="3">
        <v>23.2</v>
      </c>
      <c r="F963" s="3">
        <v>10420</v>
      </c>
      <c r="G963" s="3">
        <v>10.86</v>
      </c>
      <c r="H963" s="3">
        <v>127</v>
      </c>
      <c r="I963" s="3">
        <v>0</v>
      </c>
      <c r="J963" s="3">
        <v>7.9</v>
      </c>
      <c r="K963" s="5">
        <v>36.800000000001276</v>
      </c>
      <c r="L963" s="7">
        <v>2.5217999999999998</v>
      </c>
      <c r="M963" s="7">
        <v>0.46699999999999997</v>
      </c>
      <c r="N963" s="5">
        <v>0.38850000000000001</v>
      </c>
      <c r="O963" s="5">
        <v>1.0318000000000001</v>
      </c>
      <c r="P963" s="6">
        <v>3.0413276231263389</v>
      </c>
      <c r="Q963" s="3">
        <v>19</v>
      </c>
      <c r="R963" s="6">
        <v>10</v>
      </c>
      <c r="S963" s="6" t="s">
        <v>22</v>
      </c>
      <c r="T963" s="6">
        <v>2014</v>
      </c>
      <c r="U963"/>
      <c r="AP963" s="9"/>
      <c r="AQ963" s="9"/>
      <c r="AR963" s="76"/>
      <c r="AS963" s="76"/>
    </row>
    <row r="964" spans="1:45">
      <c r="A964" s="3">
        <v>14</v>
      </c>
      <c r="B964" s="4" t="s">
        <v>37</v>
      </c>
      <c r="C964" s="4" t="s">
        <v>32</v>
      </c>
      <c r="D964" s="65">
        <v>41921</v>
      </c>
      <c r="E964" s="3">
        <v>23.5</v>
      </c>
      <c r="F964" s="3">
        <v>5990</v>
      </c>
      <c r="G964" s="3">
        <v>10.35</v>
      </c>
      <c r="H964" s="3">
        <v>122</v>
      </c>
      <c r="I964" s="3">
        <v>0</v>
      </c>
      <c r="J964" s="3">
        <v>7.9</v>
      </c>
      <c r="K964" s="5">
        <v>14.285714285713981</v>
      </c>
      <c r="L964" s="7">
        <v>2.6952571428571432</v>
      </c>
      <c r="M964" s="7">
        <v>1.1675</v>
      </c>
      <c r="N964" s="5">
        <v>2.1756000000000002</v>
      </c>
      <c r="O964" s="5">
        <v>0.84419999999999995</v>
      </c>
      <c r="P964" s="6">
        <v>2.5865524625267668</v>
      </c>
      <c r="Q964" s="3">
        <v>19</v>
      </c>
      <c r="R964" s="6">
        <v>10</v>
      </c>
      <c r="S964" s="6" t="s">
        <v>22</v>
      </c>
      <c r="T964" s="6">
        <v>2014</v>
      </c>
      <c r="U964"/>
      <c r="AP964" s="9"/>
      <c r="AQ964" s="9"/>
      <c r="AR964" s="76"/>
      <c r="AS964" s="76"/>
    </row>
    <row r="965" spans="1:45">
      <c r="A965" s="3">
        <v>15</v>
      </c>
      <c r="B965" s="4" t="s">
        <v>38</v>
      </c>
      <c r="C965" s="4" t="s">
        <v>21</v>
      </c>
      <c r="D965" s="65">
        <v>41921</v>
      </c>
      <c r="E965" s="3">
        <v>19.100000000000001</v>
      </c>
      <c r="F965" s="3">
        <v>720</v>
      </c>
      <c r="G965" s="3">
        <v>6.6</v>
      </c>
      <c r="H965" s="3">
        <v>71.5</v>
      </c>
      <c r="I965" s="3">
        <v>33</v>
      </c>
      <c r="J965" s="3">
        <v>7.77</v>
      </c>
      <c r="K965" s="5">
        <v>6.4999999999999503</v>
      </c>
      <c r="L965" s="7">
        <v>0.37359999999999999</v>
      </c>
      <c r="M965" s="7">
        <v>0.46699999999999997</v>
      </c>
      <c r="N965" s="5">
        <v>11.344200000000001</v>
      </c>
      <c r="O965" s="5">
        <v>0</v>
      </c>
      <c r="P965" s="6">
        <v>24.29164882226981</v>
      </c>
      <c r="Q965" s="3">
        <v>120</v>
      </c>
      <c r="R965" s="6">
        <v>10</v>
      </c>
      <c r="S965" s="6" t="s">
        <v>22</v>
      </c>
      <c r="T965" s="6">
        <v>2014</v>
      </c>
      <c r="U965"/>
      <c r="AP965" s="9"/>
      <c r="AQ965" s="9"/>
      <c r="AR965" s="76"/>
      <c r="AS965" s="76"/>
    </row>
    <row r="966" spans="1:45">
      <c r="A966" s="3">
        <v>16</v>
      </c>
      <c r="B966" s="4" t="s">
        <v>39</v>
      </c>
      <c r="C966" s="4" t="s">
        <v>26</v>
      </c>
      <c r="D966" s="65">
        <v>41921</v>
      </c>
      <c r="E966" s="3">
        <v>22.1</v>
      </c>
      <c r="F966" s="3">
        <v>844</v>
      </c>
      <c r="G966" s="3">
        <v>7.87</v>
      </c>
      <c r="H966" s="3">
        <v>90.4</v>
      </c>
      <c r="I966" s="3">
        <v>0</v>
      </c>
      <c r="J966" s="3">
        <v>8.19</v>
      </c>
      <c r="K966" s="5">
        <v>17.428571428571413</v>
      </c>
      <c r="L966" s="7">
        <v>2.2682857142857147</v>
      </c>
      <c r="M966" s="7">
        <v>0.46699999999999997</v>
      </c>
      <c r="N966" s="5">
        <v>2.8749000000000002</v>
      </c>
      <c r="O966" s="5">
        <v>0.7972999999999999</v>
      </c>
      <c r="P966" s="6">
        <v>7.8633832976445408</v>
      </c>
      <c r="Q966" s="3">
        <v>38</v>
      </c>
      <c r="R966" s="6">
        <v>10</v>
      </c>
      <c r="S966" s="6" t="s">
        <v>22</v>
      </c>
      <c r="T966" s="6">
        <v>2014</v>
      </c>
      <c r="U966"/>
      <c r="AP966" s="9"/>
      <c r="AQ966" s="9"/>
      <c r="AR966" s="76"/>
      <c r="AS966" s="76"/>
    </row>
    <row r="967" spans="1:45">
      <c r="A967" s="3">
        <v>17</v>
      </c>
      <c r="B967" s="4" t="s">
        <v>40</v>
      </c>
      <c r="C967" s="4" t="s">
        <v>26</v>
      </c>
      <c r="D967" s="65">
        <v>41921</v>
      </c>
      <c r="E967" s="3">
        <v>22.1</v>
      </c>
      <c r="F967" s="3">
        <v>294.39999999999998</v>
      </c>
      <c r="G967" s="3">
        <v>12.21</v>
      </c>
      <c r="H967" s="3">
        <v>140.1</v>
      </c>
      <c r="I967" s="3">
        <v>0</v>
      </c>
      <c r="J967" s="3">
        <v>8.3000000000000007</v>
      </c>
      <c r="K967" s="5">
        <v>5.6666666666667833</v>
      </c>
      <c r="L967" s="7">
        <v>0.7627666666666667</v>
      </c>
      <c r="M967" s="7">
        <v>0.32689999999999997</v>
      </c>
      <c r="N967" s="5">
        <v>2.8749000000000002</v>
      </c>
      <c r="O967" s="5">
        <v>0.8911</v>
      </c>
      <c r="P967" s="6">
        <v>11.520342612419702</v>
      </c>
      <c r="Q967" s="3">
        <v>57</v>
      </c>
      <c r="R967" s="6">
        <v>10</v>
      </c>
      <c r="S967" s="6" t="s">
        <v>22</v>
      </c>
      <c r="T967" s="6">
        <v>2014</v>
      </c>
      <c r="U967"/>
      <c r="AP967" s="9"/>
      <c r="AQ967" s="9"/>
      <c r="AR967" s="76"/>
      <c r="AS967" s="76"/>
    </row>
    <row r="968" spans="1:45">
      <c r="A968" s="3">
        <v>18</v>
      </c>
      <c r="B968" s="4" t="s">
        <v>41</v>
      </c>
      <c r="C968" s="4" t="s">
        <v>21</v>
      </c>
      <c r="D968" s="65">
        <v>41921</v>
      </c>
      <c r="E968" s="3">
        <v>21.3</v>
      </c>
      <c r="F968" s="3">
        <v>930</v>
      </c>
      <c r="G968" s="3">
        <v>6.52</v>
      </c>
      <c r="H968" s="3">
        <v>73.8</v>
      </c>
      <c r="I968" s="3">
        <v>0</v>
      </c>
      <c r="J968" s="3">
        <v>7.98</v>
      </c>
      <c r="K968" s="5">
        <v>4.7000000000001485</v>
      </c>
      <c r="L968" s="7">
        <v>0.85460999999999998</v>
      </c>
      <c r="M968" s="7">
        <v>2.4283999999999999</v>
      </c>
      <c r="N968" s="5">
        <v>21.289800000000003</v>
      </c>
      <c r="O968" s="5">
        <v>1.2193999999999998</v>
      </c>
      <c r="P968" s="6">
        <v>9.2691484104760349</v>
      </c>
      <c r="Q968" s="3">
        <v>95</v>
      </c>
      <c r="R968" s="6">
        <v>10</v>
      </c>
      <c r="S968" s="6" t="s">
        <v>22</v>
      </c>
      <c r="T968" s="6">
        <v>2014</v>
      </c>
      <c r="U968"/>
      <c r="AP968" s="9"/>
      <c r="AQ968" s="9"/>
      <c r="AR968" s="76"/>
      <c r="AS968" s="76"/>
    </row>
    <row r="969" spans="1:45">
      <c r="A969" s="3">
        <v>19</v>
      </c>
      <c r="B969" s="4" t="s">
        <v>42</v>
      </c>
      <c r="C969" s="4" t="s">
        <v>32</v>
      </c>
      <c r="D969" s="65">
        <v>41921</v>
      </c>
      <c r="E969" s="3">
        <v>23.5</v>
      </c>
      <c r="F969" s="3">
        <v>8360</v>
      </c>
      <c r="G969" s="3">
        <v>9.9</v>
      </c>
      <c r="H969" s="3">
        <v>116.7</v>
      </c>
      <c r="I969" s="3">
        <v>33</v>
      </c>
      <c r="J969" s="3">
        <v>7.55</v>
      </c>
      <c r="K969" s="5">
        <v>41.499999999998764</v>
      </c>
      <c r="L969" s="7">
        <v>3.19895</v>
      </c>
      <c r="M969" s="7">
        <v>0.51369999999999993</v>
      </c>
      <c r="N969" s="5">
        <v>1.7871000000000001</v>
      </c>
      <c r="O969" s="5">
        <v>1.3600999999999999</v>
      </c>
      <c r="P969" s="6">
        <v>6.1265329959120116</v>
      </c>
      <c r="Q969" s="3">
        <v>15</v>
      </c>
      <c r="R969" s="6">
        <v>10</v>
      </c>
      <c r="S969" s="6" t="s">
        <v>22</v>
      </c>
      <c r="T969" s="6">
        <v>2014</v>
      </c>
      <c r="U969"/>
      <c r="AP969" s="9"/>
      <c r="AQ969" s="9"/>
      <c r="AR969" s="76"/>
      <c r="AS969" s="76"/>
    </row>
    <row r="970" spans="1:45">
      <c r="A970" s="3">
        <v>20</v>
      </c>
      <c r="B970" s="4" t="s">
        <v>43</v>
      </c>
      <c r="C970" s="4" t="s">
        <v>26</v>
      </c>
      <c r="D970" s="65">
        <v>41921</v>
      </c>
      <c r="E970" s="3">
        <v>20.9</v>
      </c>
      <c r="F970" s="3">
        <v>249.7</v>
      </c>
      <c r="G970" s="3">
        <v>11.4</v>
      </c>
      <c r="H970" s="3">
        <v>127.8</v>
      </c>
      <c r="I970" s="3">
        <v>0</v>
      </c>
      <c r="J970" s="3">
        <v>8.24</v>
      </c>
      <c r="K970" s="5">
        <v>12.750000000000261</v>
      </c>
      <c r="L970" s="7">
        <v>1.6111500000000001</v>
      </c>
      <c r="M970" s="7">
        <v>0.42030000000000001</v>
      </c>
      <c r="N970" s="5">
        <v>19.502700000000001</v>
      </c>
      <c r="O970" s="5">
        <v>0.84419999999999995</v>
      </c>
      <c r="P970" s="6">
        <v>48.410421127765886</v>
      </c>
      <c r="Q970" s="3">
        <v>45</v>
      </c>
      <c r="R970" s="6">
        <v>10</v>
      </c>
      <c r="S970" s="6" t="s">
        <v>22</v>
      </c>
      <c r="T970" s="6">
        <v>2014</v>
      </c>
      <c r="U970"/>
      <c r="AP970" s="9"/>
      <c r="AQ970" s="9"/>
      <c r="AR970" s="76"/>
      <c r="AS970" s="76"/>
    </row>
    <row r="971" spans="1:45">
      <c r="A971" s="3">
        <v>21</v>
      </c>
      <c r="B971" s="4" t="s">
        <v>44</v>
      </c>
      <c r="C971" s="4" t="s">
        <v>21</v>
      </c>
      <c r="D971" s="65">
        <v>41921</v>
      </c>
      <c r="E971" s="3">
        <v>18.3</v>
      </c>
      <c r="F971" s="3">
        <v>295.8</v>
      </c>
      <c r="G971" s="3">
        <v>6.76</v>
      </c>
      <c r="H971" s="3">
        <v>71.8</v>
      </c>
      <c r="I971" s="3">
        <v>0</v>
      </c>
      <c r="J971" s="3">
        <v>7.38</v>
      </c>
      <c r="K971" s="5">
        <v>2.6999999999999247</v>
      </c>
      <c r="L971" s="7">
        <v>1.0741000000000001</v>
      </c>
      <c r="M971" s="7">
        <v>0.32689999999999997</v>
      </c>
      <c r="N971" s="5">
        <v>8.2362000000000002</v>
      </c>
      <c r="O971" s="5">
        <v>4.6899999999999997E-2</v>
      </c>
      <c r="P971" s="6">
        <v>25.338329764453967</v>
      </c>
      <c r="Q971" s="3">
        <v>120</v>
      </c>
      <c r="R971" s="6">
        <v>10</v>
      </c>
      <c r="S971" s="6" t="s">
        <v>22</v>
      </c>
      <c r="T971" s="6">
        <v>2014</v>
      </c>
      <c r="U971"/>
      <c r="AP971" s="9"/>
      <c r="AQ971" s="9"/>
      <c r="AR971" s="76"/>
      <c r="AS971" s="76"/>
    </row>
    <row r="972" spans="1:45">
      <c r="A972" s="3">
        <v>22</v>
      </c>
      <c r="B972" s="4" t="s">
        <v>45</v>
      </c>
      <c r="C972" s="4" t="s">
        <v>21</v>
      </c>
      <c r="D972" s="65">
        <v>41921</v>
      </c>
      <c r="E972" s="3">
        <v>18.899999999999999</v>
      </c>
      <c r="F972" s="3">
        <v>591</v>
      </c>
      <c r="G972" s="3">
        <v>8.18</v>
      </c>
      <c r="H972" s="3">
        <v>88.5</v>
      </c>
      <c r="I972" s="3">
        <v>0</v>
      </c>
      <c r="J972" s="3">
        <v>7.72</v>
      </c>
      <c r="K972" s="5">
        <v>3.4999999999998366</v>
      </c>
      <c r="L972" s="7">
        <v>0.35491999999999996</v>
      </c>
      <c r="M972" s="7">
        <v>0.32689999999999997</v>
      </c>
      <c r="N972" s="5">
        <v>40.481700000000004</v>
      </c>
      <c r="O972" s="5">
        <v>2.1105</v>
      </c>
      <c r="P972" s="6">
        <v>130.2912205567452</v>
      </c>
      <c r="Q972" s="3">
        <v>110</v>
      </c>
      <c r="R972" s="6">
        <v>10</v>
      </c>
      <c r="S972" s="6" t="s">
        <v>22</v>
      </c>
      <c r="T972" s="6">
        <v>2014</v>
      </c>
      <c r="U972"/>
      <c r="AP972" s="9"/>
      <c r="AQ972" s="9"/>
      <c r="AR972" s="76"/>
      <c r="AS972" s="76"/>
    </row>
    <row r="973" spans="1:45">
      <c r="A973" s="3">
        <v>23</v>
      </c>
      <c r="B973" s="4" t="s">
        <v>42</v>
      </c>
      <c r="C973" s="4" t="s">
        <v>32</v>
      </c>
      <c r="D973" s="65">
        <v>41921</v>
      </c>
      <c r="E973" s="3">
        <v>22.2</v>
      </c>
      <c r="F973" s="3">
        <v>8090</v>
      </c>
      <c r="G973" s="3">
        <v>7.2</v>
      </c>
      <c r="H973" s="3">
        <v>88.6</v>
      </c>
      <c r="I973" s="3">
        <v>33</v>
      </c>
      <c r="J973" s="3">
        <v>7.28</v>
      </c>
      <c r="K973" s="5">
        <v>39.999999999999147</v>
      </c>
      <c r="L973" s="7">
        <v>2.20424</v>
      </c>
      <c r="M973" s="7">
        <v>0.70050000000000001</v>
      </c>
      <c r="N973" s="5">
        <v>2.5641000000000003</v>
      </c>
      <c r="O973" s="5">
        <v>2.1574</v>
      </c>
      <c r="P973" s="6">
        <v>6.7401855817273386</v>
      </c>
      <c r="Q973" s="3">
        <v>16</v>
      </c>
      <c r="R973" s="6">
        <v>10</v>
      </c>
      <c r="S973" s="6" t="s">
        <v>22</v>
      </c>
      <c r="T973" s="6">
        <v>2014</v>
      </c>
      <c r="U973"/>
      <c r="AP973" s="9"/>
      <c r="AQ973" s="9"/>
      <c r="AR973" s="76"/>
      <c r="AS973" s="76"/>
    </row>
    <row r="974" spans="1:45">
      <c r="A974" s="3">
        <v>24</v>
      </c>
      <c r="B974" s="4" t="s">
        <v>51</v>
      </c>
      <c r="C974" s="4" t="s">
        <v>21</v>
      </c>
      <c r="D974" s="65">
        <v>41921</v>
      </c>
      <c r="E974" s="3">
        <v>26.3</v>
      </c>
      <c r="F974" s="3">
        <v>1639</v>
      </c>
      <c r="G974" s="3">
        <v>6.93</v>
      </c>
      <c r="H974" s="3">
        <v>88.6</v>
      </c>
      <c r="I974" s="3">
        <v>0</v>
      </c>
      <c r="J974" s="3">
        <v>8.3800000000000008</v>
      </c>
      <c r="K974" s="5">
        <v>2.0999999999999908</v>
      </c>
      <c r="L974" s="7">
        <v>0.19147</v>
      </c>
      <c r="M974" s="7">
        <v>5.1369999999999996</v>
      </c>
      <c r="N974" s="5">
        <v>19.891200000000001</v>
      </c>
      <c r="O974" s="5">
        <v>1.7352999999999998</v>
      </c>
      <c r="P974" s="6">
        <v>4.2099474401401604</v>
      </c>
      <c r="Q974" s="3">
        <v>120</v>
      </c>
      <c r="R974" s="6">
        <v>10</v>
      </c>
      <c r="S974" s="6" t="s">
        <v>22</v>
      </c>
      <c r="T974" s="6">
        <v>2014</v>
      </c>
      <c r="U974"/>
      <c r="AP974" s="9"/>
      <c r="AQ974" s="9"/>
      <c r="AR974" s="76"/>
      <c r="AS974" s="76"/>
    </row>
    <row r="975" spans="1:45">
      <c r="A975" s="26">
        <v>1</v>
      </c>
      <c r="B975" s="27" t="s">
        <v>20</v>
      </c>
      <c r="C975" s="27" t="s">
        <v>21</v>
      </c>
      <c r="D975" s="63">
        <v>42026</v>
      </c>
      <c r="E975" s="21">
        <v>5.7</v>
      </c>
      <c r="F975" s="22">
        <v>431.2</v>
      </c>
      <c r="G975" s="23">
        <v>11.3</v>
      </c>
      <c r="H975" s="22">
        <v>90.2</v>
      </c>
      <c r="I975" s="22">
        <v>0</v>
      </c>
      <c r="J975" s="23">
        <v>7.64</v>
      </c>
      <c r="K975" s="31">
        <v>2.2999999999999687</v>
      </c>
      <c r="L975" s="33">
        <v>0.61362000000000005</v>
      </c>
      <c r="M975" s="33">
        <v>1.3149</v>
      </c>
      <c r="N975" s="31">
        <v>4.5625</v>
      </c>
      <c r="O975" s="46">
        <v>0</v>
      </c>
      <c r="P975" s="32">
        <f>(N975+O975)/M975</f>
        <v>3.4698456156361703</v>
      </c>
      <c r="Q975" s="22">
        <v>120</v>
      </c>
      <c r="R975" s="6">
        <v>1</v>
      </c>
      <c r="S975" s="6" t="s">
        <v>46</v>
      </c>
      <c r="T975" s="6">
        <v>2015</v>
      </c>
      <c r="U975"/>
      <c r="AP975" s="9"/>
      <c r="AQ975" s="9"/>
      <c r="AR975" s="76"/>
      <c r="AS975" s="76"/>
    </row>
    <row r="976" spans="1:45">
      <c r="A976" s="26">
        <v>2</v>
      </c>
      <c r="B976" s="27" t="s">
        <v>23</v>
      </c>
      <c r="C976" s="27" t="s">
        <v>21</v>
      </c>
      <c r="D976" s="63">
        <v>42026</v>
      </c>
      <c r="E976" s="21">
        <v>5.2</v>
      </c>
      <c r="F976" s="22">
        <v>485.4</v>
      </c>
      <c r="G976" s="23">
        <v>11.08</v>
      </c>
      <c r="H976" s="22">
        <v>87.5</v>
      </c>
      <c r="I976" s="22">
        <v>0</v>
      </c>
      <c r="J976" s="23">
        <v>7.59</v>
      </c>
      <c r="K976" s="31">
        <v>1.4999999999996128</v>
      </c>
      <c r="L976" s="33">
        <v>0.37012</v>
      </c>
      <c r="M976" s="33">
        <v>0</v>
      </c>
      <c r="N976" s="31">
        <v>16.388500000000001</v>
      </c>
      <c r="O976" s="46">
        <v>0.43020000000000003</v>
      </c>
      <c r="P976" s="32">
        <v>17</v>
      </c>
      <c r="Q976" s="22">
        <v>120</v>
      </c>
      <c r="R976" s="6">
        <v>1</v>
      </c>
      <c r="S976" s="6" t="s">
        <v>46</v>
      </c>
      <c r="T976" s="6">
        <v>2015</v>
      </c>
      <c r="U976"/>
      <c r="AP976" s="9"/>
      <c r="AQ976" s="9"/>
      <c r="AR976" s="76"/>
      <c r="AS976" s="76"/>
    </row>
    <row r="977" spans="1:45">
      <c r="A977" s="26">
        <v>3</v>
      </c>
      <c r="B977" s="27" t="s">
        <v>24</v>
      </c>
      <c r="C977" s="27" t="s">
        <v>21</v>
      </c>
      <c r="D977" s="63">
        <v>42026</v>
      </c>
      <c r="E977" s="21">
        <v>5.8</v>
      </c>
      <c r="F977" s="22">
        <v>498.8</v>
      </c>
      <c r="G977" s="23">
        <v>9.9700000000000006</v>
      </c>
      <c r="H977" s="22">
        <v>80</v>
      </c>
      <c r="I977" s="22">
        <v>0</v>
      </c>
      <c r="J977" s="23">
        <v>7.6</v>
      </c>
      <c r="K977" s="31">
        <v>3.4666666666668768</v>
      </c>
      <c r="L977" s="33">
        <v>1.1947733333333335</v>
      </c>
      <c r="M977" s="33">
        <v>4.87E-2</v>
      </c>
      <c r="N977" s="31">
        <v>12.920999999999999</v>
      </c>
      <c r="O977" s="46">
        <v>1.2428000000000001</v>
      </c>
      <c r="P977" s="32">
        <f>(N977+O977)/M977</f>
        <v>290.83778234086242</v>
      </c>
      <c r="Q977" s="22">
        <v>120</v>
      </c>
      <c r="R977" s="6">
        <v>1</v>
      </c>
      <c r="S977" s="6" t="s">
        <v>46</v>
      </c>
      <c r="T977" s="6">
        <v>2015</v>
      </c>
      <c r="U977"/>
      <c r="AP977" s="9"/>
      <c r="AQ977" s="9"/>
      <c r="AR977" s="76"/>
      <c r="AS977" s="76"/>
    </row>
    <row r="978" spans="1:45">
      <c r="A978" s="26">
        <v>4</v>
      </c>
      <c r="B978" s="27" t="s">
        <v>25</v>
      </c>
      <c r="C978" s="27" t="s">
        <v>26</v>
      </c>
      <c r="D978" s="63">
        <v>42026</v>
      </c>
      <c r="E978" s="21">
        <v>4.9000000000000004</v>
      </c>
      <c r="F978" s="22">
        <v>277.5</v>
      </c>
      <c r="G978" s="23">
        <v>13.46</v>
      </c>
      <c r="H978" s="22">
        <v>105.5</v>
      </c>
      <c r="I978" s="22">
        <v>0</v>
      </c>
      <c r="J978" s="23">
        <v>7.79</v>
      </c>
      <c r="K978" s="31">
        <v>4.5999999999999375</v>
      </c>
      <c r="L978" s="33">
        <v>0.57466000000000006</v>
      </c>
      <c r="M978" s="33">
        <v>0</v>
      </c>
      <c r="N978" s="31">
        <v>13.577999999999999</v>
      </c>
      <c r="O978" s="46">
        <v>0.62140000000000006</v>
      </c>
      <c r="P978" s="32">
        <v>14</v>
      </c>
      <c r="Q978" s="22">
        <v>81</v>
      </c>
      <c r="R978" s="6">
        <v>1</v>
      </c>
      <c r="S978" s="6" t="s">
        <v>46</v>
      </c>
      <c r="T978" s="6">
        <v>2015</v>
      </c>
      <c r="U978"/>
      <c r="AP978" s="9"/>
      <c r="AQ978" s="9"/>
      <c r="AR978" s="76"/>
      <c r="AS978" s="76"/>
    </row>
    <row r="979" spans="1:45">
      <c r="A979" s="26">
        <v>5</v>
      </c>
      <c r="B979" s="27" t="s">
        <v>27</v>
      </c>
      <c r="C979" s="27" t="s">
        <v>26</v>
      </c>
      <c r="D979" s="63">
        <v>42026</v>
      </c>
      <c r="E979" s="21">
        <v>5.2</v>
      </c>
      <c r="F979" s="22">
        <v>224.3</v>
      </c>
      <c r="G979" s="23">
        <v>12.06</v>
      </c>
      <c r="H979" s="22">
        <v>95.2</v>
      </c>
      <c r="I979" s="22">
        <v>0</v>
      </c>
      <c r="J979" s="23">
        <v>7.75</v>
      </c>
      <c r="K979" s="31">
        <v>8.0000000000000071</v>
      </c>
      <c r="L979" s="33">
        <v>0.54544000000000004</v>
      </c>
      <c r="M979" s="33">
        <v>0.48699999999999999</v>
      </c>
      <c r="N979" s="31">
        <v>1.46</v>
      </c>
      <c r="O979" s="46">
        <v>0.23900000000000002</v>
      </c>
      <c r="P979" s="32">
        <f t="shared" ref="P979:P998" si="21">(N979+O979)/M979</f>
        <v>3.4887063655030803</v>
      </c>
      <c r="Q979" s="22">
        <v>46</v>
      </c>
      <c r="R979" s="6">
        <v>1</v>
      </c>
      <c r="S979" s="6" t="s">
        <v>46</v>
      </c>
      <c r="T979" s="6">
        <v>2015</v>
      </c>
      <c r="U979"/>
      <c r="AP979" s="9"/>
      <c r="AQ979" s="9"/>
      <c r="AR979" s="76"/>
      <c r="AS979" s="76"/>
    </row>
    <row r="980" spans="1:45">
      <c r="A980" s="26">
        <v>6</v>
      </c>
      <c r="B980" s="27" t="s">
        <v>28</v>
      </c>
      <c r="C980" s="27" t="s">
        <v>21</v>
      </c>
      <c r="D980" s="63">
        <v>42026</v>
      </c>
      <c r="E980" s="21">
        <v>5.8</v>
      </c>
      <c r="F980" s="22">
        <v>516</v>
      </c>
      <c r="G980" s="23">
        <v>11.4</v>
      </c>
      <c r="H980" s="22">
        <v>91.5</v>
      </c>
      <c r="I980" s="22">
        <v>0</v>
      </c>
      <c r="J980" s="23">
        <v>6.96</v>
      </c>
      <c r="K980" s="31">
        <v>2.4999999999999467</v>
      </c>
      <c r="L980" s="33">
        <v>0.69153999999999993</v>
      </c>
      <c r="M980" s="33">
        <v>0.24349999999999999</v>
      </c>
      <c r="N980" s="31">
        <v>38.397999999999996</v>
      </c>
      <c r="O980" s="46">
        <v>0</v>
      </c>
      <c r="P980" s="32">
        <f t="shared" si="21"/>
        <v>157.69199178644763</v>
      </c>
      <c r="Q980" s="22">
        <v>120</v>
      </c>
      <c r="R980" s="6">
        <v>1</v>
      </c>
      <c r="S980" s="6" t="s">
        <v>46</v>
      </c>
      <c r="T980" s="6">
        <v>2015</v>
      </c>
      <c r="U980"/>
      <c r="AP980" s="9"/>
      <c r="AQ980" s="9"/>
      <c r="AR980" s="76"/>
      <c r="AS980" s="76"/>
    </row>
    <row r="981" spans="1:45">
      <c r="A981" s="26">
        <v>7</v>
      </c>
      <c r="B981" s="27" t="s">
        <v>29</v>
      </c>
      <c r="C981" s="27" t="s">
        <v>21</v>
      </c>
      <c r="D981" s="63">
        <v>42026</v>
      </c>
      <c r="E981" s="21">
        <v>5.5</v>
      </c>
      <c r="F981" s="22">
        <v>803</v>
      </c>
      <c r="G981" s="23">
        <v>7.12</v>
      </c>
      <c r="H981" s="22">
        <v>56.6</v>
      </c>
      <c r="I981" s="22">
        <v>0</v>
      </c>
      <c r="J981" s="23">
        <v>6.94</v>
      </c>
      <c r="K981" s="31">
        <v>6.1666666666670977</v>
      </c>
      <c r="L981" s="33">
        <v>0.86036666666666672</v>
      </c>
      <c r="M981" s="33">
        <v>4.87E-2</v>
      </c>
      <c r="N981" s="31">
        <v>17.994499999999999</v>
      </c>
      <c r="O981" s="46">
        <v>6.5486000000000004</v>
      </c>
      <c r="P981" s="32">
        <f t="shared" si="21"/>
        <v>503.96509240246405</v>
      </c>
      <c r="Q981" s="22">
        <v>105</v>
      </c>
      <c r="R981" s="6">
        <v>1</v>
      </c>
      <c r="S981" s="6" t="s">
        <v>46</v>
      </c>
      <c r="T981" s="6">
        <v>2015</v>
      </c>
      <c r="U981"/>
      <c r="AP981" s="9"/>
      <c r="AQ981" s="9"/>
      <c r="AR981" s="76"/>
      <c r="AS981" s="76"/>
    </row>
    <row r="982" spans="1:45">
      <c r="A982" s="26">
        <v>8</v>
      </c>
      <c r="B982" s="27" t="s">
        <v>30</v>
      </c>
      <c r="C982" s="27" t="s">
        <v>26</v>
      </c>
      <c r="D982" s="63">
        <v>42026</v>
      </c>
      <c r="E982" s="21">
        <v>5.2</v>
      </c>
      <c r="F982" s="22">
        <v>308</v>
      </c>
      <c r="G982" s="23">
        <v>13.5</v>
      </c>
      <c r="H982" s="22">
        <v>106.9</v>
      </c>
      <c r="I982" s="22">
        <v>0</v>
      </c>
      <c r="J982" s="23">
        <v>7.46</v>
      </c>
      <c r="K982" s="31">
        <v>3.142857142857431</v>
      </c>
      <c r="L982" s="33">
        <v>0.77920000000000011</v>
      </c>
      <c r="M982" s="33">
        <v>4.87E-2</v>
      </c>
      <c r="N982" s="31">
        <v>2.19</v>
      </c>
      <c r="O982" s="46">
        <v>0.43020000000000003</v>
      </c>
      <c r="P982" s="32">
        <f t="shared" si="21"/>
        <v>53.802874743326491</v>
      </c>
      <c r="Q982" s="22">
        <v>94</v>
      </c>
      <c r="R982" s="6">
        <v>1</v>
      </c>
      <c r="S982" s="6" t="s">
        <v>46</v>
      </c>
      <c r="T982" s="6">
        <v>2015</v>
      </c>
      <c r="U982"/>
      <c r="AP982" s="9"/>
      <c r="AQ982" s="9"/>
      <c r="AR982" s="76"/>
      <c r="AS982" s="76"/>
    </row>
    <row r="983" spans="1:45">
      <c r="A983" s="26">
        <v>9</v>
      </c>
      <c r="B983" s="27" t="s">
        <v>31</v>
      </c>
      <c r="C983" s="27" t="s">
        <v>32</v>
      </c>
      <c r="D983" s="63">
        <v>42026</v>
      </c>
      <c r="E983" s="21">
        <v>3.6</v>
      </c>
      <c r="F983" s="22">
        <v>3079</v>
      </c>
      <c r="G983" s="23">
        <v>11.15</v>
      </c>
      <c r="H983" s="22">
        <v>84.4</v>
      </c>
      <c r="I983" s="22">
        <v>33</v>
      </c>
      <c r="J983" s="23">
        <v>7.32</v>
      </c>
      <c r="K983" s="32">
        <v>19.333333333332686</v>
      </c>
      <c r="L983" s="33">
        <v>2.9869333333333339</v>
      </c>
      <c r="M983" s="33">
        <v>0.3896</v>
      </c>
      <c r="N983" s="31">
        <v>0</v>
      </c>
      <c r="O983" s="46">
        <v>1.4818</v>
      </c>
      <c r="P983" s="32">
        <f t="shared" si="21"/>
        <v>3.8033880903490758</v>
      </c>
      <c r="Q983" s="22">
        <v>30</v>
      </c>
      <c r="R983" s="6">
        <v>1</v>
      </c>
      <c r="S983" s="6" t="s">
        <v>46</v>
      </c>
      <c r="T983" s="6">
        <v>2015</v>
      </c>
      <c r="U983"/>
      <c r="AP983" s="9"/>
      <c r="AQ983" s="9"/>
      <c r="AR983" s="76"/>
      <c r="AS983" s="76"/>
    </row>
    <row r="984" spans="1:45">
      <c r="A984" s="26">
        <v>10</v>
      </c>
      <c r="B984" s="27" t="s">
        <v>33</v>
      </c>
      <c r="C984" s="27" t="s">
        <v>32</v>
      </c>
      <c r="D984" s="63">
        <v>42026</v>
      </c>
      <c r="E984" s="21">
        <v>5.4</v>
      </c>
      <c r="F984" s="22">
        <v>6720</v>
      </c>
      <c r="G984" s="23">
        <v>13.02</v>
      </c>
      <c r="H984" s="22">
        <v>102.2</v>
      </c>
      <c r="I984" s="22">
        <v>0</v>
      </c>
      <c r="J984" s="23">
        <v>7.28</v>
      </c>
      <c r="K984" s="31">
        <v>15.555555555555816</v>
      </c>
      <c r="L984" s="33">
        <v>0.11904444444444447</v>
      </c>
      <c r="M984" s="33">
        <v>0.34089999999999998</v>
      </c>
      <c r="N984" s="31">
        <v>7.8109999999999999</v>
      </c>
      <c r="O984" s="46">
        <v>1.0994000000000002</v>
      </c>
      <c r="P984" s="32">
        <f t="shared" si="21"/>
        <v>26.137870343209151</v>
      </c>
      <c r="Q984" s="22">
        <v>38</v>
      </c>
      <c r="R984" s="6">
        <v>1</v>
      </c>
      <c r="S984" s="6" t="s">
        <v>46</v>
      </c>
      <c r="T984" s="6">
        <v>2015</v>
      </c>
      <c r="U984"/>
      <c r="AP984" s="9"/>
      <c r="AQ984" s="9"/>
      <c r="AR984" s="76"/>
      <c r="AS984" s="76"/>
    </row>
    <row r="985" spans="1:45">
      <c r="A985" s="26">
        <v>11</v>
      </c>
      <c r="B985" s="27" t="s">
        <v>34</v>
      </c>
      <c r="C985" s="27" t="s">
        <v>26</v>
      </c>
      <c r="D985" s="63">
        <v>42026</v>
      </c>
      <c r="E985" s="21">
        <v>4.5999999999999996</v>
      </c>
      <c r="F985" s="22">
        <v>284.7</v>
      </c>
      <c r="G985" s="23">
        <v>11.53</v>
      </c>
      <c r="H985" s="22">
        <v>89.7</v>
      </c>
      <c r="I985" s="22">
        <v>0</v>
      </c>
      <c r="J985" s="23">
        <v>7.61</v>
      </c>
      <c r="K985" s="31">
        <v>5.2000000000003155</v>
      </c>
      <c r="L985" s="33">
        <v>0.45778000000000002</v>
      </c>
      <c r="M985" s="33">
        <v>9.74E-2</v>
      </c>
      <c r="N985" s="31">
        <v>0</v>
      </c>
      <c r="O985" s="46">
        <v>0</v>
      </c>
      <c r="P985" s="32">
        <f t="shared" si="21"/>
        <v>0</v>
      </c>
      <c r="Q985" s="22">
        <v>92</v>
      </c>
      <c r="R985" s="6">
        <v>1</v>
      </c>
      <c r="S985" s="6" t="s">
        <v>46</v>
      </c>
      <c r="T985" s="6">
        <v>2015</v>
      </c>
      <c r="U985"/>
      <c r="AP985" s="9"/>
      <c r="AQ985" s="9"/>
      <c r="AR985" s="76"/>
      <c r="AS985" s="76"/>
    </row>
    <row r="986" spans="1:45">
      <c r="A986" s="26">
        <v>12</v>
      </c>
      <c r="B986" s="27" t="s">
        <v>35</v>
      </c>
      <c r="C986" s="27" t="s">
        <v>26</v>
      </c>
      <c r="D986" s="63">
        <v>42026</v>
      </c>
      <c r="E986" s="21">
        <v>4.2</v>
      </c>
      <c r="F986" s="22">
        <v>241.6</v>
      </c>
      <c r="G986" s="23">
        <v>14.47</v>
      </c>
      <c r="H986" s="22">
        <v>111.1</v>
      </c>
      <c r="I986" s="22">
        <v>66</v>
      </c>
      <c r="J986" s="23">
        <v>7.64</v>
      </c>
      <c r="K986" s="31">
        <v>1.0999999999996568</v>
      </c>
      <c r="L986" s="33">
        <v>0.19966999999999999</v>
      </c>
      <c r="M986" s="33">
        <v>4.87E-2</v>
      </c>
      <c r="N986" s="31">
        <v>0</v>
      </c>
      <c r="O986" s="46">
        <v>0</v>
      </c>
      <c r="P986" s="32">
        <f t="shared" si="21"/>
        <v>0</v>
      </c>
      <c r="Q986" s="22">
        <v>120</v>
      </c>
      <c r="R986" s="6">
        <v>1</v>
      </c>
      <c r="S986" s="6" t="s">
        <v>46</v>
      </c>
      <c r="T986" s="6">
        <v>2015</v>
      </c>
      <c r="U986"/>
      <c r="AP986" s="9"/>
      <c r="AQ986" s="9"/>
      <c r="AR986" s="76"/>
      <c r="AS986" s="76"/>
    </row>
    <row r="987" spans="1:45">
      <c r="A987" s="26">
        <v>13</v>
      </c>
      <c r="B987" s="27" t="s">
        <v>36</v>
      </c>
      <c r="C987" s="27" t="s">
        <v>32</v>
      </c>
      <c r="D987" s="63">
        <v>42026</v>
      </c>
      <c r="E987" s="21">
        <v>4.5</v>
      </c>
      <c r="F987" s="22">
        <v>3444</v>
      </c>
      <c r="G987" s="23">
        <v>12.76</v>
      </c>
      <c r="H987" s="22">
        <v>98.9</v>
      </c>
      <c r="I987" s="22">
        <v>0</v>
      </c>
      <c r="J987" s="23">
        <v>7.4</v>
      </c>
      <c r="K987" s="31">
        <v>14.571428571427601</v>
      </c>
      <c r="L987" s="33">
        <v>2.0593142857142857</v>
      </c>
      <c r="M987" s="33">
        <v>0.34089999999999998</v>
      </c>
      <c r="N987" s="31">
        <v>0.40149999999999997</v>
      </c>
      <c r="O987" s="46">
        <v>1.5296000000000001</v>
      </c>
      <c r="P987" s="32">
        <f t="shared" si="21"/>
        <v>5.664711058961573</v>
      </c>
      <c r="Q987" s="22">
        <v>38</v>
      </c>
      <c r="R987" s="6">
        <v>1</v>
      </c>
      <c r="S987" s="6" t="s">
        <v>46</v>
      </c>
      <c r="T987" s="6">
        <v>2015</v>
      </c>
      <c r="U987"/>
      <c r="AP987" s="9"/>
      <c r="AQ987" s="9"/>
      <c r="AR987" s="76"/>
      <c r="AS987" s="76"/>
    </row>
    <row r="988" spans="1:45">
      <c r="A988" s="26">
        <v>14</v>
      </c>
      <c r="B988" s="27" t="s">
        <v>37</v>
      </c>
      <c r="C988" s="27" t="s">
        <v>32</v>
      </c>
      <c r="D988" s="63">
        <v>42026</v>
      </c>
      <c r="E988" s="21">
        <v>3.9</v>
      </c>
      <c r="F988" s="22">
        <v>1044</v>
      </c>
      <c r="G988" s="23">
        <v>10.73</v>
      </c>
      <c r="H988" s="22">
        <v>81.599999999999994</v>
      </c>
      <c r="I988" s="22">
        <v>0</v>
      </c>
      <c r="J988" s="23">
        <v>7.45</v>
      </c>
      <c r="K988" s="31">
        <v>10.285714285714421</v>
      </c>
      <c r="L988" s="33">
        <v>2.6576285714285715</v>
      </c>
      <c r="M988" s="33">
        <v>0.97399999999999998</v>
      </c>
      <c r="N988" s="31">
        <v>3.3944999999999999</v>
      </c>
      <c r="O988" s="46">
        <v>2.629</v>
      </c>
      <c r="P988" s="32">
        <f t="shared" si="21"/>
        <v>6.1842915811088304</v>
      </c>
      <c r="Q988" s="22">
        <v>39</v>
      </c>
      <c r="R988" s="6">
        <v>1</v>
      </c>
      <c r="S988" s="6" t="s">
        <v>46</v>
      </c>
      <c r="T988" s="6">
        <v>2015</v>
      </c>
      <c r="U988"/>
      <c r="AP988" s="9"/>
      <c r="AQ988" s="9"/>
      <c r="AR988" s="76"/>
      <c r="AS988" s="76"/>
    </row>
    <row r="989" spans="1:45">
      <c r="A989" s="26">
        <v>15</v>
      </c>
      <c r="B989" s="27" t="s">
        <v>38</v>
      </c>
      <c r="C989" s="27" t="s">
        <v>21</v>
      </c>
      <c r="D989" s="63">
        <v>42026</v>
      </c>
      <c r="E989" s="21">
        <v>5.3</v>
      </c>
      <c r="F989" s="22">
        <v>745</v>
      </c>
      <c r="G989" s="23">
        <v>11.13</v>
      </c>
      <c r="H989" s="22">
        <v>88.2</v>
      </c>
      <c r="I989" s="22">
        <v>0</v>
      </c>
      <c r="J989" s="23">
        <v>7.33</v>
      </c>
      <c r="K989" s="31">
        <v>1.9999999999997797</v>
      </c>
      <c r="L989" s="33">
        <v>0.37012</v>
      </c>
      <c r="M989" s="33">
        <v>0.14610000000000001</v>
      </c>
      <c r="N989" s="31">
        <v>25.951499999999999</v>
      </c>
      <c r="O989" s="46">
        <v>4.7800000000000002E-2</v>
      </c>
      <c r="P989" s="32">
        <f t="shared" si="21"/>
        <v>177.95550992470908</v>
      </c>
      <c r="Q989" s="22">
        <v>120</v>
      </c>
      <c r="R989" s="6">
        <v>1</v>
      </c>
      <c r="S989" s="6" t="s">
        <v>46</v>
      </c>
      <c r="T989" s="6">
        <v>2015</v>
      </c>
      <c r="U989"/>
      <c r="AP989" s="9"/>
      <c r="AQ989" s="9"/>
      <c r="AR989" s="76"/>
      <c r="AS989" s="76"/>
    </row>
    <row r="990" spans="1:45">
      <c r="A990" s="26">
        <v>16</v>
      </c>
      <c r="B990" s="27" t="s">
        <v>39</v>
      </c>
      <c r="C990" s="27" t="s">
        <v>26</v>
      </c>
      <c r="D990" s="63">
        <v>42026</v>
      </c>
      <c r="E990" s="21">
        <v>5.5</v>
      </c>
      <c r="F990" s="22">
        <v>481.1</v>
      </c>
      <c r="G990" s="23">
        <v>13.3</v>
      </c>
      <c r="H990" s="22">
        <v>105.6</v>
      </c>
      <c r="I990" s="22">
        <v>0</v>
      </c>
      <c r="J990" s="23">
        <v>7.83</v>
      </c>
      <c r="K990" s="31">
        <v>12.999999999999309</v>
      </c>
      <c r="L990" s="33">
        <v>2.7434333333333334</v>
      </c>
      <c r="M990" s="33">
        <v>0.58440000000000003</v>
      </c>
      <c r="N990" s="31">
        <v>1.8979999999999999</v>
      </c>
      <c r="O990" s="46">
        <v>0.62140000000000006</v>
      </c>
      <c r="P990" s="32">
        <f t="shared" si="21"/>
        <v>4.3110882956878847</v>
      </c>
      <c r="Q990" s="22">
        <v>32</v>
      </c>
      <c r="R990" s="6">
        <v>1</v>
      </c>
      <c r="S990" s="6" t="s">
        <v>46</v>
      </c>
      <c r="T990" s="6">
        <v>2015</v>
      </c>
      <c r="U990"/>
      <c r="AP990" s="9"/>
      <c r="AQ990" s="9"/>
      <c r="AR990" s="76"/>
      <c r="AS990" s="76"/>
    </row>
    <row r="991" spans="1:45">
      <c r="A991" s="26">
        <v>17</v>
      </c>
      <c r="B991" s="27" t="s">
        <v>40</v>
      </c>
      <c r="C991" s="27" t="s">
        <v>26</v>
      </c>
      <c r="D991" s="63">
        <v>42026</v>
      </c>
      <c r="E991" s="21">
        <v>6</v>
      </c>
      <c r="F991" s="22">
        <v>346.7</v>
      </c>
      <c r="G991" s="23">
        <v>13.18</v>
      </c>
      <c r="H991" s="22">
        <v>105.5</v>
      </c>
      <c r="I991" s="22">
        <v>33</v>
      </c>
      <c r="J991" s="23">
        <v>7.85</v>
      </c>
      <c r="K991" s="31">
        <v>12.799999999999478</v>
      </c>
      <c r="L991" s="33">
        <v>0.74024000000000001</v>
      </c>
      <c r="M991" s="33">
        <v>0.1948</v>
      </c>
      <c r="N991" s="31">
        <v>3.9784999999999999</v>
      </c>
      <c r="O991" s="46">
        <v>0.71700000000000008</v>
      </c>
      <c r="P991" s="32">
        <f t="shared" si="21"/>
        <v>24.104209445585216</v>
      </c>
      <c r="Q991" s="22">
        <v>40</v>
      </c>
      <c r="R991" s="6">
        <v>1</v>
      </c>
      <c r="S991" s="6" t="s">
        <v>46</v>
      </c>
      <c r="T991" s="6">
        <v>2015</v>
      </c>
      <c r="U991"/>
      <c r="AP991" s="9"/>
      <c r="AQ991" s="9"/>
      <c r="AR991" s="76"/>
      <c r="AS991" s="76"/>
    </row>
    <row r="992" spans="1:45">
      <c r="A992" s="26">
        <v>18</v>
      </c>
      <c r="B992" s="27" t="s">
        <v>41</v>
      </c>
      <c r="C992" s="27" t="s">
        <v>21</v>
      </c>
      <c r="D992" s="63">
        <v>42026</v>
      </c>
      <c r="E992" s="21">
        <v>6.5</v>
      </c>
      <c r="F992" s="22">
        <v>648</v>
      </c>
      <c r="G992" s="23">
        <v>12.21</v>
      </c>
      <c r="H992" s="22">
        <v>99.4</v>
      </c>
      <c r="I992" s="22">
        <v>0</v>
      </c>
      <c r="J992" s="23">
        <v>7.75</v>
      </c>
      <c r="K992" s="31">
        <v>11.333333333333567</v>
      </c>
      <c r="L992" s="33">
        <v>2.8570666666666673</v>
      </c>
      <c r="M992" s="33">
        <v>0.92530000000000001</v>
      </c>
      <c r="N992" s="31">
        <v>4.5989999999999993</v>
      </c>
      <c r="O992" s="46">
        <v>1.0038</v>
      </c>
      <c r="P992" s="32">
        <f t="shared" si="21"/>
        <v>6.0551172592672637</v>
      </c>
      <c r="Q992" s="22">
        <v>40</v>
      </c>
      <c r="R992" s="6">
        <v>1</v>
      </c>
      <c r="S992" s="6" t="s">
        <v>46</v>
      </c>
      <c r="T992" s="6">
        <v>2015</v>
      </c>
      <c r="U992"/>
      <c r="AP992" s="9"/>
      <c r="AQ992" s="9"/>
      <c r="AR992" s="76"/>
      <c r="AS992" s="76"/>
    </row>
    <row r="993" spans="1:45">
      <c r="A993" s="26">
        <v>19</v>
      </c>
      <c r="B993" s="27" t="s">
        <v>42</v>
      </c>
      <c r="C993" s="27" t="s">
        <v>32</v>
      </c>
      <c r="D993" s="63">
        <v>42026</v>
      </c>
      <c r="E993" s="21">
        <v>3.5</v>
      </c>
      <c r="F993" s="22">
        <v>987</v>
      </c>
      <c r="G993" s="23">
        <v>9.68</v>
      </c>
      <c r="H993" s="22">
        <v>72.8</v>
      </c>
      <c r="I993" s="22">
        <v>0</v>
      </c>
      <c r="J993" s="23">
        <v>7.64</v>
      </c>
      <c r="K993" s="31">
        <v>9.800000000000253</v>
      </c>
      <c r="L993" s="33">
        <v>1.58762</v>
      </c>
      <c r="M993" s="33">
        <v>0.53569999999999995</v>
      </c>
      <c r="N993" s="31">
        <v>2.5914999999999999</v>
      </c>
      <c r="O993" s="46">
        <v>2.1510000000000002</v>
      </c>
      <c r="P993" s="32">
        <f t="shared" si="21"/>
        <v>8.8529027440731749</v>
      </c>
      <c r="Q993" s="22">
        <v>49</v>
      </c>
      <c r="R993" s="6">
        <v>1</v>
      </c>
      <c r="S993" s="6" t="s">
        <v>46</v>
      </c>
      <c r="T993" s="6">
        <v>2015</v>
      </c>
      <c r="U993"/>
      <c r="AP993" s="9"/>
      <c r="AQ993" s="9"/>
      <c r="AR993" s="76"/>
      <c r="AS993" s="76"/>
    </row>
    <row r="994" spans="1:45">
      <c r="A994" s="26">
        <v>20</v>
      </c>
      <c r="B994" s="27" t="s">
        <v>43</v>
      </c>
      <c r="C994" s="27" t="s">
        <v>26</v>
      </c>
      <c r="D994" s="63">
        <v>42026</v>
      </c>
      <c r="E994" s="21">
        <v>4.7</v>
      </c>
      <c r="F994" s="22">
        <v>246.4</v>
      </c>
      <c r="G994" s="23">
        <v>14.34</v>
      </c>
      <c r="H994" s="22">
        <v>111.8</v>
      </c>
      <c r="I994" s="22">
        <v>0</v>
      </c>
      <c r="J994" s="23">
        <v>7.87</v>
      </c>
      <c r="K994" s="31">
        <v>5.9999999999993392</v>
      </c>
      <c r="L994" s="33">
        <v>1.3514249999999999</v>
      </c>
      <c r="M994" s="33">
        <v>0.1948</v>
      </c>
      <c r="N994" s="31">
        <v>1.3504999999999998</v>
      </c>
      <c r="O994" s="46">
        <v>1.0038</v>
      </c>
      <c r="P994" s="32">
        <f t="shared" si="21"/>
        <v>12.085728952772072</v>
      </c>
      <c r="Q994" s="22">
        <v>69</v>
      </c>
      <c r="R994" s="6">
        <v>1</v>
      </c>
      <c r="S994" s="6" t="s">
        <v>46</v>
      </c>
      <c r="T994" s="6">
        <v>2015</v>
      </c>
      <c r="U994"/>
      <c r="AP994" s="9"/>
      <c r="AQ994" s="9"/>
      <c r="AR994" s="76"/>
      <c r="AS994" s="76"/>
    </row>
    <row r="995" spans="1:45">
      <c r="A995" s="26">
        <v>21</v>
      </c>
      <c r="B995" s="27" t="s">
        <v>44</v>
      </c>
      <c r="C995" s="27" t="s">
        <v>21</v>
      </c>
      <c r="D995" s="63">
        <v>42026</v>
      </c>
      <c r="E995" s="21">
        <v>6.4</v>
      </c>
      <c r="F995" s="22">
        <v>256.89999999999998</v>
      </c>
      <c r="G995" s="23">
        <v>10.49</v>
      </c>
      <c r="H995" s="22">
        <v>85.1</v>
      </c>
      <c r="I995" s="22">
        <v>0</v>
      </c>
      <c r="J995" s="23">
        <v>7.68</v>
      </c>
      <c r="K995" s="31">
        <v>3.4285714285716855</v>
      </c>
      <c r="L995" s="33">
        <v>0.81398571428571431</v>
      </c>
      <c r="M995" s="33">
        <v>0.1948</v>
      </c>
      <c r="N995" s="31">
        <v>4.1974999999999998</v>
      </c>
      <c r="O995" s="46">
        <v>0</v>
      </c>
      <c r="P995" s="32">
        <f t="shared" si="21"/>
        <v>21.547741273100616</v>
      </c>
      <c r="Q995" s="22">
        <v>120</v>
      </c>
      <c r="R995" s="6">
        <v>1</v>
      </c>
      <c r="S995" s="6" t="s">
        <v>46</v>
      </c>
      <c r="T995" s="6">
        <v>2015</v>
      </c>
      <c r="U995"/>
      <c r="AP995" s="9"/>
      <c r="AQ995" s="9"/>
      <c r="AR995" s="76"/>
      <c r="AS995" s="76"/>
    </row>
    <row r="996" spans="1:45">
      <c r="A996" s="26">
        <v>22</v>
      </c>
      <c r="B996" s="27" t="s">
        <v>45</v>
      </c>
      <c r="C996" s="27" t="s">
        <v>21</v>
      </c>
      <c r="D996" s="63">
        <v>42026</v>
      </c>
      <c r="E996" s="21">
        <v>7.7</v>
      </c>
      <c r="F996" s="22">
        <v>562</v>
      </c>
      <c r="G996" s="23">
        <v>11.09</v>
      </c>
      <c r="H996" s="22">
        <v>93.2</v>
      </c>
      <c r="I996" s="22">
        <v>0</v>
      </c>
      <c r="J996" s="23">
        <v>7.42</v>
      </c>
      <c r="K996" s="31">
        <v>3.2000000000000917</v>
      </c>
      <c r="L996" s="33">
        <v>0.81816</v>
      </c>
      <c r="M996" s="33">
        <v>0.14610000000000001</v>
      </c>
      <c r="N996" s="31">
        <v>36.244499999999995</v>
      </c>
      <c r="O996" s="46">
        <v>3.0114000000000001</v>
      </c>
      <c r="P996" s="32">
        <f t="shared" si="21"/>
        <v>268.6919917864476</v>
      </c>
      <c r="Q996" s="22">
        <v>120</v>
      </c>
      <c r="R996" s="6">
        <v>1</v>
      </c>
      <c r="S996" s="6" t="s">
        <v>46</v>
      </c>
      <c r="T996" s="6">
        <v>2015</v>
      </c>
      <c r="U996"/>
      <c r="AP996" s="9"/>
      <c r="AQ996" s="9"/>
      <c r="AR996" s="76"/>
      <c r="AS996" s="76"/>
    </row>
    <row r="997" spans="1:45">
      <c r="A997" s="26">
        <v>23</v>
      </c>
      <c r="B997" s="27" t="s">
        <v>42</v>
      </c>
      <c r="C997" s="27" t="s">
        <v>32</v>
      </c>
      <c r="D997" s="63">
        <v>42026</v>
      </c>
      <c r="E997" s="21">
        <v>3.2</v>
      </c>
      <c r="F997" s="22">
        <v>1366</v>
      </c>
      <c r="G997" s="23">
        <v>12.11</v>
      </c>
      <c r="H997" s="22">
        <v>92.7</v>
      </c>
      <c r="I997" s="22">
        <v>0</v>
      </c>
      <c r="J997" s="23">
        <v>7.63</v>
      </c>
      <c r="K997" s="31">
        <v>32.400000000000873</v>
      </c>
      <c r="L997" s="33">
        <v>2.4934400000000001</v>
      </c>
      <c r="M997" s="33">
        <v>0.43830000000000002</v>
      </c>
      <c r="N997" s="31">
        <v>5.9494999999999996</v>
      </c>
      <c r="O997" s="46">
        <v>1.9120000000000001</v>
      </c>
      <c r="P997" s="32">
        <f t="shared" si="21"/>
        <v>17.936344969199176</v>
      </c>
      <c r="Q997" s="22">
        <v>23</v>
      </c>
      <c r="R997" s="6">
        <v>1</v>
      </c>
      <c r="S997" s="6" t="s">
        <v>46</v>
      </c>
      <c r="T997" s="6">
        <v>2015</v>
      </c>
      <c r="U997"/>
      <c r="AP997" s="9"/>
      <c r="AQ997" s="9"/>
      <c r="AR997" s="76"/>
      <c r="AS997" s="76"/>
    </row>
    <row r="998" spans="1:45">
      <c r="A998" s="26">
        <v>24</v>
      </c>
      <c r="B998" s="27" t="s">
        <v>51</v>
      </c>
      <c r="C998" s="27" t="s">
        <v>21</v>
      </c>
      <c r="D998" s="63">
        <v>42026</v>
      </c>
      <c r="E998" s="21">
        <v>16.8</v>
      </c>
      <c r="F998" s="22">
        <v>1372</v>
      </c>
      <c r="G998" s="23">
        <v>9.14</v>
      </c>
      <c r="H998" s="22">
        <v>94.4</v>
      </c>
      <c r="I998" s="22">
        <v>0</v>
      </c>
      <c r="J998" s="23">
        <v>8.4</v>
      </c>
      <c r="K998" s="31">
        <v>8.1999999999999851</v>
      </c>
      <c r="L998" s="33">
        <v>0.62336000000000003</v>
      </c>
      <c r="M998" s="33">
        <v>5.4057000000000004</v>
      </c>
      <c r="N998" s="31">
        <v>12.6655</v>
      </c>
      <c r="O998" s="46">
        <v>0</v>
      </c>
      <c r="P998" s="32">
        <f t="shared" si="21"/>
        <v>2.3429898070555151</v>
      </c>
      <c r="Q998" s="22">
        <v>120</v>
      </c>
      <c r="R998" s="6">
        <v>1</v>
      </c>
      <c r="S998" s="6" t="s">
        <v>46</v>
      </c>
      <c r="T998" s="6">
        <v>2015</v>
      </c>
      <c r="U998"/>
      <c r="AP998" s="9"/>
      <c r="AQ998" s="9"/>
      <c r="AR998" s="76"/>
      <c r="AS998" s="76"/>
    </row>
    <row r="999" spans="1:45">
      <c r="A999" s="3">
        <v>1</v>
      </c>
      <c r="B999" s="4" t="s">
        <v>20</v>
      </c>
      <c r="C999" s="4" t="s">
        <v>21</v>
      </c>
      <c r="D999" s="65">
        <v>42117</v>
      </c>
      <c r="E999" s="3">
        <v>14.9</v>
      </c>
      <c r="F999" s="3">
        <v>465.2</v>
      </c>
      <c r="G999" s="3">
        <v>9.1300000000000008</v>
      </c>
      <c r="H999" s="3">
        <v>90.3</v>
      </c>
      <c r="I999" s="3">
        <v>33</v>
      </c>
      <c r="J999" s="3">
        <v>6.8</v>
      </c>
      <c r="K999" s="5">
        <v>4.1999999999999815</v>
      </c>
      <c r="L999" s="7">
        <v>0.34090000000000004</v>
      </c>
      <c r="M999" s="7">
        <v>0.69599999999999995</v>
      </c>
      <c r="N999" s="5">
        <v>7.992</v>
      </c>
      <c r="O999" s="5">
        <v>0.315</v>
      </c>
      <c r="P999" s="6">
        <v>11.935344827586208</v>
      </c>
      <c r="Q999" s="3">
        <v>120</v>
      </c>
      <c r="R999" s="6">
        <v>4</v>
      </c>
      <c r="S999" s="6" t="s">
        <v>47</v>
      </c>
      <c r="T999" s="6">
        <v>2015</v>
      </c>
      <c r="U999"/>
      <c r="AP999" s="9"/>
      <c r="AQ999" s="9"/>
      <c r="AR999" s="76"/>
      <c r="AS999" s="76"/>
    </row>
    <row r="1000" spans="1:45">
      <c r="A1000" s="3">
        <v>2</v>
      </c>
      <c r="B1000" s="4" t="s">
        <v>23</v>
      </c>
      <c r="C1000" s="4" t="s">
        <v>21</v>
      </c>
      <c r="D1000" s="65">
        <v>42117</v>
      </c>
      <c r="E1000" s="3">
        <v>14.2</v>
      </c>
      <c r="F1000" s="3">
        <v>471.1</v>
      </c>
      <c r="G1000" s="3">
        <v>8.33</v>
      </c>
      <c r="H1000" s="3">
        <v>81.2</v>
      </c>
      <c r="I1000" s="3">
        <v>0</v>
      </c>
      <c r="J1000" s="3">
        <v>6.83</v>
      </c>
      <c r="K1000" s="5">
        <v>3.0000000000001137</v>
      </c>
      <c r="L1000" s="7">
        <v>0.27272000000000002</v>
      </c>
      <c r="M1000" s="7">
        <v>0.32479999999999998</v>
      </c>
      <c r="N1000" s="5">
        <v>11.988</v>
      </c>
      <c r="O1000" s="5">
        <v>0.67499999999999993</v>
      </c>
      <c r="P1000" s="6">
        <v>38.987068965517246</v>
      </c>
      <c r="Q1000" s="3">
        <v>120</v>
      </c>
      <c r="R1000" s="6">
        <v>4</v>
      </c>
      <c r="S1000" s="6" t="s">
        <v>47</v>
      </c>
      <c r="T1000" s="6">
        <v>2015</v>
      </c>
      <c r="U1000"/>
      <c r="AP1000" s="9"/>
      <c r="AQ1000" s="9"/>
      <c r="AR1000" s="76"/>
      <c r="AS1000" s="76"/>
    </row>
    <row r="1001" spans="1:45">
      <c r="A1001" s="3">
        <v>3</v>
      </c>
      <c r="B1001" s="4" t="s">
        <v>24</v>
      </c>
      <c r="C1001" s="4" t="s">
        <v>21</v>
      </c>
      <c r="D1001" s="65">
        <v>42117</v>
      </c>
      <c r="E1001" s="3">
        <v>15.5</v>
      </c>
      <c r="F1001" s="3">
        <v>552</v>
      </c>
      <c r="G1001" s="3">
        <v>6.85</v>
      </c>
      <c r="H1001" s="3">
        <v>69.3</v>
      </c>
      <c r="I1001" s="3">
        <v>0</v>
      </c>
      <c r="J1001" s="3">
        <v>6.92</v>
      </c>
      <c r="K1001" s="5">
        <v>4.1999999999999815</v>
      </c>
      <c r="L1001" s="7">
        <v>0.74024000000000001</v>
      </c>
      <c r="M1001" s="7">
        <v>0.55679999999999996</v>
      </c>
      <c r="N1001" s="5">
        <v>2.738</v>
      </c>
      <c r="O1001" s="5">
        <v>2.4750000000000001</v>
      </c>
      <c r="P1001" s="6">
        <v>9.3624281609195403</v>
      </c>
      <c r="Q1001" s="3">
        <v>120</v>
      </c>
      <c r="R1001" s="6">
        <v>4</v>
      </c>
      <c r="S1001" s="6" t="s">
        <v>47</v>
      </c>
      <c r="T1001" s="6">
        <v>2015</v>
      </c>
      <c r="U1001"/>
      <c r="AP1001" s="9"/>
      <c r="AQ1001" s="9"/>
      <c r="AR1001" s="76"/>
      <c r="AS1001" s="76"/>
    </row>
    <row r="1002" spans="1:45">
      <c r="A1002" s="3">
        <v>4</v>
      </c>
      <c r="B1002" s="4" t="s">
        <v>25</v>
      </c>
      <c r="C1002" s="4" t="s">
        <v>26</v>
      </c>
      <c r="D1002" s="65">
        <v>42117</v>
      </c>
      <c r="E1002" s="3">
        <v>20.3</v>
      </c>
      <c r="F1002" s="3">
        <v>320</v>
      </c>
      <c r="G1002" s="3">
        <v>9.73</v>
      </c>
      <c r="H1002" s="3">
        <v>107.9</v>
      </c>
      <c r="I1002" s="3">
        <v>0</v>
      </c>
      <c r="J1002" s="3">
        <v>7.28</v>
      </c>
      <c r="K1002" s="5">
        <v>3.8000000000000256</v>
      </c>
      <c r="L1002" s="7">
        <v>0.30193999999999999</v>
      </c>
      <c r="M1002" s="7">
        <v>0.27839999999999998</v>
      </c>
      <c r="N1002" s="5">
        <v>0.51800000000000002</v>
      </c>
      <c r="O1002" s="5">
        <v>1.1475</v>
      </c>
      <c r="P1002" s="6">
        <v>5.9823994252873565</v>
      </c>
      <c r="Q1002" s="3">
        <v>120</v>
      </c>
      <c r="R1002" s="6">
        <v>4</v>
      </c>
      <c r="S1002" s="6" t="s">
        <v>47</v>
      </c>
      <c r="T1002" s="6">
        <v>2015</v>
      </c>
      <c r="U1002"/>
      <c r="AP1002" s="9"/>
      <c r="AQ1002" s="9"/>
      <c r="AR1002" s="76"/>
      <c r="AS1002" s="76"/>
    </row>
    <row r="1003" spans="1:45">
      <c r="A1003" s="3">
        <v>5</v>
      </c>
      <c r="B1003" s="4" t="s">
        <v>27</v>
      </c>
      <c r="C1003" s="4" t="s">
        <v>26</v>
      </c>
      <c r="D1003" s="65">
        <v>42117</v>
      </c>
      <c r="E1003" s="3">
        <v>21</v>
      </c>
      <c r="F1003" s="3">
        <v>408.6</v>
      </c>
      <c r="G1003" s="3">
        <v>8.25</v>
      </c>
      <c r="H1003" s="3">
        <v>92.7</v>
      </c>
      <c r="I1003" s="3">
        <v>0</v>
      </c>
      <c r="J1003" s="3">
        <v>7.73</v>
      </c>
      <c r="K1003" s="5">
        <v>7.3999999999996291</v>
      </c>
      <c r="L1003" s="7">
        <v>0.43829999999999997</v>
      </c>
      <c r="M1003" s="7">
        <v>0.92799999999999994</v>
      </c>
      <c r="N1003" s="5">
        <v>3.1079999999999997</v>
      </c>
      <c r="O1003" s="5">
        <v>1.395</v>
      </c>
      <c r="P1003" s="6">
        <v>4.8523706896551726</v>
      </c>
      <c r="Q1003" s="3">
        <v>53</v>
      </c>
      <c r="R1003" s="6">
        <v>4</v>
      </c>
      <c r="S1003" s="6" t="s">
        <v>47</v>
      </c>
      <c r="T1003" s="6">
        <v>2015</v>
      </c>
      <c r="U1003"/>
      <c r="AP1003" s="9"/>
      <c r="AQ1003" s="9"/>
      <c r="AR1003" s="76"/>
      <c r="AS1003" s="76"/>
    </row>
    <row r="1004" spans="1:45">
      <c r="A1004" s="3">
        <v>6</v>
      </c>
      <c r="B1004" s="4" t="s">
        <v>28</v>
      </c>
      <c r="C1004" s="4" t="s">
        <v>21</v>
      </c>
      <c r="D1004" s="65">
        <v>42117</v>
      </c>
      <c r="E1004" s="3">
        <v>15.1</v>
      </c>
      <c r="F1004" s="3">
        <v>506</v>
      </c>
      <c r="G1004" s="3">
        <v>8.6999999999999993</v>
      </c>
      <c r="H1004" s="3">
        <v>86.8</v>
      </c>
      <c r="I1004" s="3">
        <v>0</v>
      </c>
      <c r="J1004" s="3">
        <v>7.06</v>
      </c>
      <c r="K1004" s="5">
        <v>2.7999999999996916</v>
      </c>
      <c r="L1004" s="7">
        <v>0.35064000000000001</v>
      </c>
      <c r="M1004" s="7">
        <v>0.78879999999999995</v>
      </c>
      <c r="N1004" s="5">
        <v>11.84</v>
      </c>
      <c r="O1004" s="5">
        <v>0.96749999999999992</v>
      </c>
      <c r="P1004" s="6">
        <v>16.236688640973632</v>
      </c>
      <c r="Q1004" s="3">
        <v>120</v>
      </c>
      <c r="R1004" s="6">
        <v>4</v>
      </c>
      <c r="S1004" s="6" t="s">
        <v>47</v>
      </c>
      <c r="T1004" s="6">
        <v>2015</v>
      </c>
      <c r="U1004"/>
      <c r="AP1004" s="9"/>
      <c r="AQ1004" s="9"/>
      <c r="AR1004" s="76"/>
      <c r="AS1004" s="76"/>
    </row>
    <row r="1005" spans="1:45">
      <c r="A1005" s="3">
        <v>7</v>
      </c>
      <c r="B1005" s="4" t="s">
        <v>29</v>
      </c>
      <c r="C1005" s="4" t="s">
        <v>21</v>
      </c>
      <c r="D1005" s="65">
        <v>42117</v>
      </c>
      <c r="E1005" s="3">
        <v>16.2</v>
      </c>
      <c r="F1005" s="3">
        <v>1153</v>
      </c>
      <c r="G1005" s="3">
        <v>4.6399999999999997</v>
      </c>
      <c r="H1005" s="3">
        <v>47.3</v>
      </c>
      <c r="I1005" s="3">
        <v>0</v>
      </c>
      <c r="J1005" s="3">
        <v>6.95</v>
      </c>
      <c r="K1005" s="5">
        <v>11.800000000000033</v>
      </c>
      <c r="L1005" s="7">
        <v>0.90581999999999996</v>
      </c>
      <c r="M1005" s="7">
        <v>0.37119999999999997</v>
      </c>
      <c r="N1005" s="5">
        <v>14.356</v>
      </c>
      <c r="O1005" s="5">
        <v>10.17</v>
      </c>
      <c r="P1005" s="6">
        <v>66.072198275862078</v>
      </c>
      <c r="Q1005" s="3">
        <v>45</v>
      </c>
      <c r="R1005" s="6">
        <v>4</v>
      </c>
      <c r="S1005" s="6" t="s">
        <v>47</v>
      </c>
      <c r="T1005" s="6">
        <v>2015</v>
      </c>
      <c r="U1005"/>
      <c r="AP1005" s="9"/>
      <c r="AQ1005" s="9"/>
      <c r="AR1005" s="76"/>
      <c r="AS1005" s="76"/>
    </row>
    <row r="1006" spans="1:45">
      <c r="A1006" s="3">
        <v>8</v>
      </c>
      <c r="B1006" s="4" t="s">
        <v>30</v>
      </c>
      <c r="C1006" s="4" t="s">
        <v>26</v>
      </c>
      <c r="D1006" s="65">
        <v>42117</v>
      </c>
      <c r="E1006" s="3">
        <v>19.8</v>
      </c>
      <c r="F1006" s="3">
        <v>285.60000000000002</v>
      </c>
      <c r="G1006" s="3">
        <v>9.26</v>
      </c>
      <c r="H1006" s="3">
        <v>101.8</v>
      </c>
      <c r="I1006" s="3">
        <v>0</v>
      </c>
      <c r="J1006" s="3">
        <v>7.42</v>
      </c>
      <c r="K1006" s="5">
        <v>3.5999999999996035</v>
      </c>
      <c r="L1006" s="7">
        <v>0.37985999999999998</v>
      </c>
      <c r="M1006" s="7">
        <v>0.27839999999999998</v>
      </c>
      <c r="N1006" s="5">
        <v>0.96199999999999997</v>
      </c>
      <c r="O1006" s="5">
        <v>1.3049999999999999</v>
      </c>
      <c r="P1006" s="6">
        <v>8.1429597701149419</v>
      </c>
      <c r="Q1006" s="3">
        <v>78</v>
      </c>
      <c r="R1006" s="6">
        <v>4</v>
      </c>
      <c r="S1006" s="6" t="s">
        <v>47</v>
      </c>
      <c r="T1006" s="6">
        <v>2015</v>
      </c>
      <c r="U1006"/>
      <c r="AP1006" s="9"/>
      <c r="AQ1006" s="9"/>
      <c r="AR1006" s="76"/>
      <c r="AS1006" s="76"/>
    </row>
    <row r="1007" spans="1:45">
      <c r="A1007" s="3">
        <v>9</v>
      </c>
      <c r="B1007" s="4" t="s">
        <v>31</v>
      </c>
      <c r="C1007" s="4" t="s">
        <v>32</v>
      </c>
      <c r="D1007" s="65">
        <v>42117</v>
      </c>
      <c r="E1007" s="3">
        <v>18</v>
      </c>
      <c r="F1007" s="3">
        <v>1024</v>
      </c>
      <c r="G1007" s="3">
        <v>9.36</v>
      </c>
      <c r="H1007" s="3">
        <v>99.3</v>
      </c>
      <c r="I1007" s="3">
        <v>33</v>
      </c>
      <c r="J1007" s="3">
        <v>7.34</v>
      </c>
      <c r="K1007" s="5">
        <v>32.272727272726748</v>
      </c>
      <c r="L1007" s="7">
        <v>2.9884090909090917</v>
      </c>
      <c r="M1007" s="7">
        <v>2.6448</v>
      </c>
      <c r="N1007" s="5">
        <v>0.29599999999999999</v>
      </c>
      <c r="O1007" s="5">
        <v>4.3875000000000002</v>
      </c>
      <c r="P1007" s="6">
        <v>1.7708333333333335</v>
      </c>
      <c r="Q1007" s="3">
        <v>18</v>
      </c>
      <c r="R1007" s="6">
        <v>4</v>
      </c>
      <c r="S1007" s="6" t="s">
        <v>47</v>
      </c>
      <c r="T1007" s="6">
        <v>2015</v>
      </c>
      <c r="U1007"/>
      <c r="AP1007" s="9"/>
      <c r="AQ1007" s="9"/>
      <c r="AR1007" s="76"/>
      <c r="AS1007" s="76"/>
    </row>
    <row r="1008" spans="1:45">
      <c r="A1008" s="3">
        <v>10</v>
      </c>
      <c r="B1008" s="4" t="s">
        <v>33</v>
      </c>
      <c r="C1008" s="4" t="s">
        <v>32</v>
      </c>
      <c r="D1008" s="65">
        <v>42117</v>
      </c>
      <c r="E1008" s="3">
        <v>17.600000000000001</v>
      </c>
      <c r="F1008" s="3">
        <v>528</v>
      </c>
      <c r="G1008" s="3">
        <v>9.2100000000000009</v>
      </c>
      <c r="H1008" s="3">
        <v>96.6</v>
      </c>
      <c r="I1008" s="3">
        <v>0</v>
      </c>
      <c r="J1008" s="3">
        <v>7.62</v>
      </c>
      <c r="K1008" s="5">
        <v>33.333333333332625</v>
      </c>
      <c r="L1008" s="7">
        <v>2.0941000000000005</v>
      </c>
      <c r="M1008" s="7">
        <v>0.55679999999999996</v>
      </c>
      <c r="N1008" s="5">
        <v>0</v>
      </c>
      <c r="O1008" s="5">
        <v>1.1924999999999999</v>
      </c>
      <c r="P1008" s="6">
        <v>2.1417025862068964</v>
      </c>
      <c r="Q1008" s="3">
        <v>21</v>
      </c>
      <c r="R1008" s="6">
        <v>4</v>
      </c>
      <c r="S1008" s="6" t="s">
        <v>47</v>
      </c>
      <c r="T1008" s="6">
        <v>2015</v>
      </c>
      <c r="U1008"/>
      <c r="AP1008" s="9"/>
      <c r="AQ1008" s="9"/>
      <c r="AR1008" s="76"/>
      <c r="AS1008" s="76"/>
    </row>
    <row r="1009" spans="1:45">
      <c r="A1009" s="3">
        <v>11</v>
      </c>
      <c r="B1009" s="4" t="s">
        <v>34</v>
      </c>
      <c r="C1009" s="4" t="s">
        <v>26</v>
      </c>
      <c r="D1009" s="65">
        <v>42117</v>
      </c>
      <c r="E1009" s="3">
        <v>20.8</v>
      </c>
      <c r="F1009" s="3">
        <v>282.5</v>
      </c>
      <c r="G1009" s="3">
        <v>8.17</v>
      </c>
      <c r="H1009" s="3">
        <v>91.7</v>
      </c>
      <c r="I1009" s="3">
        <v>0</v>
      </c>
      <c r="J1009" s="3">
        <v>7.81</v>
      </c>
      <c r="K1009" s="5">
        <v>2.9999999999992255</v>
      </c>
      <c r="L1009" s="7">
        <v>0.13636000000000001</v>
      </c>
      <c r="M1009" s="7">
        <v>0.13919999999999999</v>
      </c>
      <c r="N1009" s="5">
        <v>0</v>
      </c>
      <c r="O1009" s="5">
        <v>0.72</v>
      </c>
      <c r="P1009" s="6">
        <v>5.1724137931034484</v>
      </c>
      <c r="Q1009" s="3">
        <v>120</v>
      </c>
      <c r="R1009" s="6">
        <v>4</v>
      </c>
      <c r="S1009" s="6" t="s">
        <v>47</v>
      </c>
      <c r="T1009" s="6">
        <v>2015</v>
      </c>
      <c r="U1009"/>
      <c r="AP1009" s="9"/>
      <c r="AQ1009" s="9"/>
      <c r="AR1009" s="76"/>
      <c r="AS1009" s="76"/>
    </row>
    <row r="1010" spans="1:45">
      <c r="A1010" s="3">
        <v>12</v>
      </c>
      <c r="B1010" s="4" t="s">
        <v>35</v>
      </c>
      <c r="C1010" s="4" t="s">
        <v>26</v>
      </c>
      <c r="D1010" s="65">
        <v>42117</v>
      </c>
      <c r="E1010" s="3">
        <v>20.7</v>
      </c>
      <c r="F1010" s="3">
        <v>235.1</v>
      </c>
      <c r="G1010" s="3">
        <v>9.0500000000000007</v>
      </c>
      <c r="H1010" s="3">
        <v>101.2</v>
      </c>
      <c r="I1010" s="3">
        <v>0</v>
      </c>
      <c r="J1010" s="3">
        <v>7.91</v>
      </c>
      <c r="K1010" s="5">
        <v>2.7999999999996916</v>
      </c>
      <c r="L1010" s="7">
        <v>0.11688000000000001</v>
      </c>
      <c r="M1010" s="7">
        <v>0.13919999999999999</v>
      </c>
      <c r="N1010" s="5">
        <v>0</v>
      </c>
      <c r="O1010" s="5">
        <v>0.5625</v>
      </c>
      <c r="P1010" s="6">
        <v>4.0409482758620694</v>
      </c>
      <c r="Q1010" s="3">
        <v>120</v>
      </c>
      <c r="R1010" s="6">
        <v>4</v>
      </c>
      <c r="S1010" s="6" t="s">
        <v>47</v>
      </c>
      <c r="T1010" s="6">
        <v>2015</v>
      </c>
      <c r="U1010"/>
      <c r="AP1010" s="9"/>
      <c r="AQ1010" s="9"/>
      <c r="AR1010" s="76"/>
      <c r="AS1010" s="76"/>
    </row>
    <row r="1011" spans="1:45">
      <c r="A1011" s="3">
        <v>13</v>
      </c>
      <c r="B1011" s="4" t="s">
        <v>36</v>
      </c>
      <c r="C1011" s="4" t="s">
        <v>32</v>
      </c>
      <c r="D1011" s="65">
        <v>42117</v>
      </c>
      <c r="E1011" s="3">
        <v>17.8</v>
      </c>
      <c r="F1011" s="3">
        <v>760</v>
      </c>
      <c r="G1011" s="3">
        <v>8.5399999999999991</v>
      </c>
      <c r="H1011" s="3">
        <v>90.1</v>
      </c>
      <c r="I1011" s="3">
        <v>0</v>
      </c>
      <c r="J1011" s="3">
        <v>7.41</v>
      </c>
      <c r="K1011" s="5">
        <v>26.999999999999247</v>
      </c>
      <c r="L1011" s="7">
        <v>1.9480000000000002</v>
      </c>
      <c r="M1011" s="7">
        <v>0.88159999999999994</v>
      </c>
      <c r="N1011" s="5">
        <v>0</v>
      </c>
      <c r="O1011" s="5">
        <v>1.17</v>
      </c>
      <c r="P1011" s="6">
        <v>1.3271324863883847</v>
      </c>
      <c r="Q1011" s="3">
        <v>24</v>
      </c>
      <c r="R1011" s="6">
        <v>4</v>
      </c>
      <c r="S1011" s="6" t="s">
        <v>47</v>
      </c>
      <c r="T1011" s="6">
        <v>2015</v>
      </c>
      <c r="U1011"/>
      <c r="AP1011" s="9"/>
      <c r="AQ1011" s="9"/>
      <c r="AR1011" s="76"/>
      <c r="AS1011" s="76"/>
    </row>
    <row r="1012" spans="1:45">
      <c r="A1012" s="3">
        <v>14</v>
      </c>
      <c r="B1012" s="4" t="s">
        <v>37</v>
      </c>
      <c r="C1012" s="4" t="s">
        <v>32</v>
      </c>
      <c r="D1012" s="65">
        <v>42117</v>
      </c>
      <c r="E1012" s="3">
        <v>15.7</v>
      </c>
      <c r="F1012" s="3">
        <v>698</v>
      </c>
      <c r="G1012" s="3">
        <v>8.0500000000000007</v>
      </c>
      <c r="H1012" s="3">
        <v>85.2</v>
      </c>
      <c r="I1012" s="3">
        <v>0</v>
      </c>
      <c r="J1012" s="3">
        <v>7.31</v>
      </c>
      <c r="K1012" s="5">
        <v>16.000000000000014</v>
      </c>
      <c r="L1012" s="7">
        <v>2.0843600000000002</v>
      </c>
      <c r="M1012" s="7">
        <v>1.8095999999999999</v>
      </c>
      <c r="N1012" s="5">
        <v>0.8879999999999999</v>
      </c>
      <c r="O1012" s="5">
        <v>1.89</v>
      </c>
      <c r="P1012" s="6">
        <v>1.5351458885941642</v>
      </c>
      <c r="Q1012" s="3">
        <v>41</v>
      </c>
      <c r="R1012" s="6">
        <v>4</v>
      </c>
      <c r="S1012" s="6" t="s">
        <v>47</v>
      </c>
      <c r="T1012" s="6">
        <v>2015</v>
      </c>
      <c r="U1012"/>
      <c r="AP1012" s="9"/>
      <c r="AQ1012" s="9"/>
      <c r="AR1012" s="76"/>
      <c r="AS1012" s="76"/>
    </row>
    <row r="1013" spans="1:45">
      <c r="A1013" s="3">
        <v>15</v>
      </c>
      <c r="B1013" s="4" t="s">
        <v>38</v>
      </c>
      <c r="C1013" s="4" t="s">
        <v>21</v>
      </c>
      <c r="D1013" s="65">
        <v>42117</v>
      </c>
      <c r="E1013" s="3">
        <v>15.5</v>
      </c>
      <c r="F1013" s="3">
        <v>750</v>
      </c>
      <c r="G1013" s="3">
        <v>9.24</v>
      </c>
      <c r="H1013" s="3">
        <v>90.2</v>
      </c>
      <c r="I1013" s="3">
        <v>0</v>
      </c>
      <c r="J1013" s="3">
        <v>7.42</v>
      </c>
      <c r="K1013" s="5">
        <v>1.5999999999998238</v>
      </c>
      <c r="L1013" s="7">
        <v>8.7660000000000002E-2</v>
      </c>
      <c r="M1013" s="7">
        <v>0.41759999999999997</v>
      </c>
      <c r="N1013" s="5">
        <v>12.135999999999999</v>
      </c>
      <c r="O1013" s="5">
        <v>0.495</v>
      </c>
      <c r="P1013" s="6">
        <v>30.246647509578544</v>
      </c>
      <c r="Q1013" s="3">
        <v>120</v>
      </c>
      <c r="R1013" s="6">
        <v>4</v>
      </c>
      <c r="S1013" s="6" t="s">
        <v>47</v>
      </c>
      <c r="T1013" s="6">
        <v>2015</v>
      </c>
      <c r="U1013"/>
      <c r="AP1013" s="9"/>
      <c r="AQ1013" s="9"/>
      <c r="AR1013" s="76"/>
      <c r="AS1013" s="76"/>
    </row>
    <row r="1014" spans="1:45">
      <c r="A1014" s="3">
        <v>16</v>
      </c>
      <c r="B1014" s="4" t="s">
        <v>39</v>
      </c>
      <c r="C1014" s="4" t="s">
        <v>26</v>
      </c>
      <c r="D1014" s="65">
        <v>42117</v>
      </c>
      <c r="E1014" s="3">
        <v>20</v>
      </c>
      <c r="F1014" s="3">
        <v>488.3</v>
      </c>
      <c r="G1014" s="3">
        <v>9.06</v>
      </c>
      <c r="H1014" s="3">
        <v>99.9</v>
      </c>
      <c r="I1014" s="3">
        <v>0</v>
      </c>
      <c r="J1014" s="3">
        <v>7.93</v>
      </c>
      <c r="K1014" s="5">
        <v>6.1999999999997613</v>
      </c>
      <c r="L1014" s="7">
        <v>0.59414</v>
      </c>
      <c r="M1014" s="7">
        <v>1.0671999999999999</v>
      </c>
      <c r="N1014" s="5">
        <v>1.7759999999999998</v>
      </c>
      <c r="O1014" s="5">
        <v>1.7324999999999999</v>
      </c>
      <c r="P1014" s="6">
        <v>3.2875749625187405</v>
      </c>
      <c r="Q1014" s="3">
        <v>73</v>
      </c>
      <c r="R1014" s="6">
        <v>4</v>
      </c>
      <c r="S1014" s="6" t="s">
        <v>47</v>
      </c>
      <c r="T1014" s="6">
        <v>2015</v>
      </c>
      <c r="U1014"/>
      <c r="AP1014" s="9"/>
      <c r="AQ1014" s="9"/>
      <c r="AR1014" s="76"/>
      <c r="AS1014" s="76"/>
    </row>
    <row r="1015" spans="1:45">
      <c r="A1015" s="3">
        <v>17</v>
      </c>
      <c r="B1015" s="4" t="s">
        <v>40</v>
      </c>
      <c r="C1015" s="4" t="s">
        <v>26</v>
      </c>
      <c r="D1015" s="65">
        <v>42117</v>
      </c>
      <c r="E1015" s="3">
        <v>21.7</v>
      </c>
      <c r="F1015" s="3">
        <v>267</v>
      </c>
      <c r="G1015" s="3">
        <v>16.010000000000002</v>
      </c>
      <c r="H1015" s="3">
        <v>182.4</v>
      </c>
      <c r="I1015" s="3">
        <v>0</v>
      </c>
      <c r="J1015" s="3">
        <v>8.8000000000000007</v>
      </c>
      <c r="K1015" s="5">
        <v>11.000000000000121</v>
      </c>
      <c r="L1015" s="7">
        <v>0.91556000000000004</v>
      </c>
      <c r="M1015" s="7">
        <v>0.74239999999999995</v>
      </c>
      <c r="N1015" s="5">
        <v>0.96199999999999997</v>
      </c>
      <c r="O1015" s="5">
        <v>2.88</v>
      </c>
      <c r="P1015" s="6">
        <v>5.1751077586206895</v>
      </c>
      <c r="Q1015" s="3">
        <v>55</v>
      </c>
      <c r="R1015" s="6">
        <v>4</v>
      </c>
      <c r="S1015" s="6" t="s">
        <v>47</v>
      </c>
      <c r="T1015" s="6">
        <v>2015</v>
      </c>
      <c r="U1015"/>
      <c r="AP1015" s="9"/>
      <c r="AQ1015" s="9"/>
      <c r="AR1015" s="76"/>
      <c r="AS1015" s="76"/>
    </row>
    <row r="1016" spans="1:45">
      <c r="A1016" s="3">
        <v>18</v>
      </c>
      <c r="B1016" s="4" t="s">
        <v>41</v>
      </c>
      <c r="C1016" s="4" t="s">
        <v>21</v>
      </c>
      <c r="D1016" s="65">
        <v>42117</v>
      </c>
      <c r="E1016" s="3">
        <v>18.8</v>
      </c>
      <c r="F1016" s="3">
        <v>623</v>
      </c>
      <c r="G1016" s="3">
        <v>8.1199999999999992</v>
      </c>
      <c r="H1016" s="3">
        <v>87.4</v>
      </c>
      <c r="I1016" s="3">
        <v>0</v>
      </c>
      <c r="J1016" s="3">
        <v>8.01</v>
      </c>
      <c r="K1016" s="5">
        <v>7.4285714285706108</v>
      </c>
      <c r="L1016" s="7">
        <v>0.75137142857142869</v>
      </c>
      <c r="M1016" s="7">
        <v>1.3455999999999999</v>
      </c>
      <c r="N1016" s="5">
        <v>5.4020000000000001</v>
      </c>
      <c r="O1016" s="5">
        <v>2.3624999999999998</v>
      </c>
      <c r="P1016" s="6">
        <v>5.7702883472057076</v>
      </c>
      <c r="Q1016" s="3">
        <v>73</v>
      </c>
      <c r="R1016" s="6">
        <v>4</v>
      </c>
      <c r="S1016" s="6" t="s">
        <v>47</v>
      </c>
      <c r="T1016" s="6">
        <v>2015</v>
      </c>
      <c r="U1016"/>
      <c r="AP1016" s="9"/>
      <c r="AQ1016" s="9"/>
      <c r="AR1016" s="76"/>
      <c r="AS1016" s="76"/>
    </row>
    <row r="1017" spans="1:45">
      <c r="A1017" s="3">
        <v>19</v>
      </c>
      <c r="B1017" s="4" t="s">
        <v>42</v>
      </c>
      <c r="C1017" s="4" t="s">
        <v>32</v>
      </c>
      <c r="D1017" s="65">
        <v>42117</v>
      </c>
      <c r="E1017" s="3">
        <v>16</v>
      </c>
      <c r="F1017" s="3">
        <v>675</v>
      </c>
      <c r="G1017" s="3">
        <v>8.73</v>
      </c>
      <c r="H1017" s="3">
        <v>88.8</v>
      </c>
      <c r="I1017" s="3">
        <v>0</v>
      </c>
      <c r="J1017" s="3">
        <v>7.2</v>
      </c>
      <c r="K1017" s="5">
        <v>25.000000000000949</v>
      </c>
      <c r="L1017" s="7">
        <v>2.305133333333333</v>
      </c>
      <c r="M1017" s="7">
        <v>1.2527999999999999</v>
      </c>
      <c r="N1017" s="5">
        <v>0.74</v>
      </c>
      <c r="O1017" s="5">
        <v>4.5225</v>
      </c>
      <c r="P1017" s="6">
        <v>4.2005906768837811</v>
      </c>
      <c r="Q1017" s="3">
        <v>24</v>
      </c>
      <c r="R1017" s="6">
        <v>4</v>
      </c>
      <c r="S1017" s="6" t="s">
        <v>47</v>
      </c>
      <c r="T1017" s="6">
        <v>2015</v>
      </c>
      <c r="U1017"/>
      <c r="AP1017" s="9"/>
      <c r="AQ1017" s="9"/>
      <c r="AR1017" s="76"/>
      <c r="AS1017" s="76"/>
    </row>
    <row r="1018" spans="1:45">
      <c r="A1018" s="3">
        <v>20</v>
      </c>
      <c r="B1018" s="4" t="s">
        <v>43</v>
      </c>
      <c r="C1018" s="4" t="s">
        <v>26</v>
      </c>
      <c r="D1018" s="65">
        <v>42117</v>
      </c>
      <c r="E1018" s="3">
        <v>18.3</v>
      </c>
      <c r="F1018" s="3">
        <v>309.3</v>
      </c>
      <c r="G1018" s="3">
        <v>10.3</v>
      </c>
      <c r="H1018" s="3">
        <v>110.3</v>
      </c>
      <c r="I1018" s="3">
        <v>0</v>
      </c>
      <c r="J1018" s="3">
        <v>7.27</v>
      </c>
      <c r="K1018" s="5">
        <v>3.9999999999995595</v>
      </c>
      <c r="L1018" s="7">
        <v>0.32142000000000004</v>
      </c>
      <c r="M1018" s="7">
        <v>0.46399999999999997</v>
      </c>
      <c r="N1018" s="5">
        <v>0</v>
      </c>
      <c r="O1018" s="5">
        <v>2.2949999999999999</v>
      </c>
      <c r="P1018" s="6">
        <v>4.9461206896551726</v>
      </c>
      <c r="Q1018" s="3">
        <v>62</v>
      </c>
      <c r="R1018" s="6">
        <v>4</v>
      </c>
      <c r="S1018" s="6" t="s">
        <v>47</v>
      </c>
      <c r="T1018" s="6">
        <v>2015</v>
      </c>
      <c r="U1018"/>
      <c r="AP1018" s="9"/>
      <c r="AQ1018" s="9"/>
      <c r="AR1018" s="76"/>
      <c r="AS1018" s="76"/>
    </row>
    <row r="1019" spans="1:45">
      <c r="A1019" s="3">
        <v>21</v>
      </c>
      <c r="B1019" s="4" t="s">
        <v>44</v>
      </c>
      <c r="C1019" s="4" t="s">
        <v>21</v>
      </c>
      <c r="D1019" s="65">
        <v>42117</v>
      </c>
      <c r="E1019" s="3">
        <v>17.2</v>
      </c>
      <c r="F1019" s="3">
        <v>243.9</v>
      </c>
      <c r="G1019" s="3">
        <v>8.3000000000000007</v>
      </c>
      <c r="H1019" s="3">
        <v>77.8</v>
      </c>
      <c r="I1019" s="3">
        <v>0</v>
      </c>
      <c r="J1019" s="3">
        <v>7.22</v>
      </c>
      <c r="K1019" s="5">
        <v>3.6000000000004917</v>
      </c>
      <c r="L1019" s="7">
        <v>0.41881999999999997</v>
      </c>
      <c r="M1019" s="7">
        <v>0.55679999999999996</v>
      </c>
      <c r="N1019" s="5">
        <v>0</v>
      </c>
      <c r="O1019" s="5">
        <v>0.65249999999999997</v>
      </c>
      <c r="P1019" s="6">
        <v>1.171875</v>
      </c>
      <c r="Q1019" s="3">
        <v>120</v>
      </c>
      <c r="R1019" s="6">
        <v>4</v>
      </c>
      <c r="S1019" s="6" t="s">
        <v>47</v>
      </c>
      <c r="T1019" s="6">
        <v>2015</v>
      </c>
      <c r="U1019"/>
      <c r="AP1019" s="9"/>
      <c r="AQ1019" s="9"/>
      <c r="AR1019" s="76"/>
      <c r="AS1019" s="76"/>
    </row>
    <row r="1020" spans="1:45">
      <c r="A1020" s="3">
        <v>22</v>
      </c>
      <c r="B1020" s="4" t="s">
        <v>45</v>
      </c>
      <c r="C1020" s="4" t="s">
        <v>21</v>
      </c>
      <c r="D1020" s="65">
        <v>42117</v>
      </c>
      <c r="E1020" s="3">
        <v>14.8</v>
      </c>
      <c r="F1020" s="3">
        <v>589</v>
      </c>
      <c r="G1020" s="3">
        <v>9.52</v>
      </c>
      <c r="H1020" s="3">
        <v>93.5</v>
      </c>
      <c r="I1020" s="3">
        <v>0</v>
      </c>
      <c r="J1020" s="3">
        <v>7.95</v>
      </c>
      <c r="K1020" s="5">
        <v>6.8000000000001393</v>
      </c>
      <c r="L1020" s="7">
        <v>0.44804000000000005</v>
      </c>
      <c r="M1020" s="7">
        <v>0.23199999999999998</v>
      </c>
      <c r="N1020" s="5">
        <v>7.1039999999999992</v>
      </c>
      <c r="O1020" s="5">
        <v>1.2375</v>
      </c>
      <c r="P1020" s="6">
        <v>35.954741379310349</v>
      </c>
      <c r="Q1020" s="3">
        <v>95</v>
      </c>
      <c r="R1020" s="6">
        <v>4</v>
      </c>
      <c r="S1020" s="6" t="s">
        <v>47</v>
      </c>
      <c r="T1020" s="6">
        <v>2015</v>
      </c>
      <c r="U1020"/>
      <c r="AP1020" s="9"/>
      <c r="AQ1020" s="9"/>
      <c r="AR1020" s="76"/>
      <c r="AS1020" s="76"/>
    </row>
    <row r="1021" spans="1:45">
      <c r="A1021" s="3">
        <v>23</v>
      </c>
      <c r="B1021" s="4" t="s">
        <v>42</v>
      </c>
      <c r="C1021" s="4" t="s">
        <v>32</v>
      </c>
      <c r="D1021" s="65">
        <v>42117</v>
      </c>
      <c r="E1021" s="3">
        <v>15.6</v>
      </c>
      <c r="F1021" s="3">
        <v>586</v>
      </c>
      <c r="G1021" s="3">
        <v>7.44</v>
      </c>
      <c r="H1021" s="3">
        <v>75.099999999999994</v>
      </c>
      <c r="I1021" s="3">
        <v>0</v>
      </c>
      <c r="J1021" s="3">
        <v>7.27</v>
      </c>
      <c r="K1021" s="5">
        <v>13.200000000000323</v>
      </c>
      <c r="L1021" s="7">
        <v>1.0908800000000001</v>
      </c>
      <c r="M1021" s="7">
        <v>0.74239999999999995</v>
      </c>
      <c r="N1021" s="5">
        <v>0</v>
      </c>
      <c r="O1021" s="5">
        <v>1.8225</v>
      </c>
      <c r="P1021" s="6">
        <v>2.4548760775862073</v>
      </c>
      <c r="Q1021" s="3">
        <v>26</v>
      </c>
      <c r="R1021" s="6">
        <v>4</v>
      </c>
      <c r="S1021" s="6" t="s">
        <v>47</v>
      </c>
      <c r="T1021" s="6">
        <v>2015</v>
      </c>
      <c r="U1021"/>
      <c r="AP1021" s="9"/>
      <c r="AQ1021" s="9"/>
      <c r="AR1021" s="76"/>
      <c r="AS1021" s="76"/>
    </row>
    <row r="1022" spans="1:45">
      <c r="A1022" s="3">
        <v>24</v>
      </c>
      <c r="B1022" s="4" t="s">
        <v>51</v>
      </c>
      <c r="C1022" s="4" t="s">
        <v>21</v>
      </c>
      <c r="D1022" s="65">
        <v>42117</v>
      </c>
      <c r="E1022" s="3">
        <v>23.9</v>
      </c>
      <c r="F1022" s="3">
        <v>1622</v>
      </c>
      <c r="G1022" s="3">
        <v>7.42</v>
      </c>
      <c r="H1022" s="3">
        <v>88.3</v>
      </c>
      <c r="I1022" s="3">
        <v>33</v>
      </c>
      <c r="J1022" s="3">
        <v>8.51</v>
      </c>
      <c r="K1022" s="5">
        <v>3.5999999999996035</v>
      </c>
      <c r="L1022" s="7">
        <v>0.10714000000000001</v>
      </c>
      <c r="M1022" s="7">
        <v>5.0575999999999999</v>
      </c>
      <c r="N1022" s="5">
        <v>8.8059999999999992</v>
      </c>
      <c r="O1022" s="5">
        <v>0.33749999999999997</v>
      </c>
      <c r="P1022" s="6">
        <v>1.8078732995887377</v>
      </c>
      <c r="Q1022" s="3">
        <v>120</v>
      </c>
      <c r="R1022" s="6">
        <v>4</v>
      </c>
      <c r="S1022" s="6" t="s">
        <v>47</v>
      </c>
      <c r="T1022" s="6">
        <v>2015</v>
      </c>
      <c r="U1022"/>
      <c r="AP1022" s="9"/>
      <c r="AQ1022" s="9"/>
      <c r="AR1022" s="76"/>
      <c r="AS1022" s="76"/>
    </row>
    <row r="1023" spans="1:45">
      <c r="A1023" s="26">
        <v>1</v>
      </c>
      <c r="B1023" s="27" t="s">
        <v>20</v>
      </c>
      <c r="C1023" s="27" t="s">
        <v>21</v>
      </c>
      <c r="D1023" s="63">
        <v>42202</v>
      </c>
      <c r="E1023" s="21">
        <v>22.2</v>
      </c>
      <c r="F1023" s="22">
        <v>475.9</v>
      </c>
      <c r="G1023" s="23">
        <v>8.0500000000000007</v>
      </c>
      <c r="H1023" s="22">
        <v>91.9</v>
      </c>
      <c r="I1023" s="22">
        <v>0</v>
      </c>
      <c r="J1023" s="23">
        <v>6.92</v>
      </c>
      <c r="K1023" s="31">
        <v>5.9000000000000163</v>
      </c>
      <c r="L1023" s="33">
        <v>0.42075000000000001</v>
      </c>
      <c r="M1023" s="33">
        <v>0.39600000000000002</v>
      </c>
      <c r="N1023" s="31">
        <v>11.2332</v>
      </c>
      <c r="O1023" s="46">
        <v>0.39600000000000002</v>
      </c>
      <c r="P1023" s="32">
        <f t="shared" ref="P1023:P1046" si="22">(N1023+O1023)/M1023</f>
        <v>29.366666666666667</v>
      </c>
      <c r="Q1023" s="22">
        <v>120</v>
      </c>
      <c r="R1023" s="6">
        <v>7</v>
      </c>
      <c r="S1023" s="6" t="s">
        <v>48</v>
      </c>
      <c r="T1023" s="6">
        <v>2015</v>
      </c>
      <c r="U1023"/>
      <c r="AP1023" s="9"/>
      <c r="AQ1023" s="9"/>
      <c r="AR1023" s="76"/>
      <c r="AS1023" s="76"/>
    </row>
    <row r="1024" spans="1:45">
      <c r="A1024" s="26">
        <v>2</v>
      </c>
      <c r="B1024" s="27" t="s">
        <v>23</v>
      </c>
      <c r="C1024" s="27" t="s">
        <v>21</v>
      </c>
      <c r="D1024" s="63">
        <v>42202</v>
      </c>
      <c r="E1024" s="21">
        <v>21.7</v>
      </c>
      <c r="F1024" s="22">
        <v>520</v>
      </c>
      <c r="G1024" s="23">
        <v>7.72</v>
      </c>
      <c r="H1024" s="22">
        <v>87.1</v>
      </c>
      <c r="I1024" s="22">
        <v>33</v>
      </c>
      <c r="J1024" s="23">
        <v>6.73</v>
      </c>
      <c r="K1024" s="31">
        <v>4.9999999999998934</v>
      </c>
      <c r="L1024" s="33">
        <v>0.50985000000000003</v>
      </c>
      <c r="M1024" s="33">
        <v>0.495</v>
      </c>
      <c r="N1024" s="31">
        <v>16.596799999999998</v>
      </c>
      <c r="O1024" s="46">
        <v>0</v>
      </c>
      <c r="P1024" s="32">
        <f t="shared" si="22"/>
        <v>33.528888888888886</v>
      </c>
      <c r="Q1024" s="22">
        <v>120</v>
      </c>
      <c r="R1024" s="6">
        <v>7</v>
      </c>
      <c r="S1024" s="6" t="s">
        <v>48</v>
      </c>
      <c r="T1024" s="6">
        <v>2015</v>
      </c>
      <c r="U1024"/>
      <c r="AP1024" s="9"/>
      <c r="AQ1024" s="9"/>
      <c r="AR1024" s="76"/>
      <c r="AS1024" s="76"/>
    </row>
    <row r="1025" spans="1:45">
      <c r="A1025" s="26">
        <v>3</v>
      </c>
      <c r="B1025" s="27" t="s">
        <v>24</v>
      </c>
      <c r="C1025" s="27" t="s">
        <v>21</v>
      </c>
      <c r="D1025" s="63">
        <v>42202</v>
      </c>
      <c r="E1025" s="21">
        <v>23.5</v>
      </c>
      <c r="F1025" s="22">
        <v>547</v>
      </c>
      <c r="G1025" s="23">
        <v>6.05</v>
      </c>
      <c r="H1025" s="22">
        <v>70.099999999999994</v>
      </c>
      <c r="I1025" s="22">
        <v>0</v>
      </c>
      <c r="J1025" s="23">
        <v>6.95</v>
      </c>
      <c r="K1025" s="31">
        <v>4.2999999999997485</v>
      </c>
      <c r="L1025" s="33">
        <v>1.4404500000000002</v>
      </c>
      <c r="M1025" s="33">
        <v>0.79200000000000004</v>
      </c>
      <c r="N1025" s="31">
        <v>19.936399999999999</v>
      </c>
      <c r="O1025" s="46">
        <v>0.51480000000000004</v>
      </c>
      <c r="P1025" s="32">
        <f t="shared" si="22"/>
        <v>25.822222222222219</v>
      </c>
      <c r="Q1025" s="22">
        <v>120</v>
      </c>
      <c r="R1025" s="6">
        <v>7</v>
      </c>
      <c r="S1025" s="6" t="s">
        <v>48</v>
      </c>
      <c r="T1025" s="6">
        <v>2015</v>
      </c>
      <c r="U1025"/>
      <c r="AP1025" s="9"/>
      <c r="AQ1025" s="9"/>
      <c r="AR1025" s="76"/>
      <c r="AS1025" s="76"/>
    </row>
    <row r="1026" spans="1:45">
      <c r="A1026" s="26">
        <v>4</v>
      </c>
      <c r="B1026" s="27" t="s">
        <v>25</v>
      </c>
      <c r="C1026" s="27" t="s">
        <v>26</v>
      </c>
      <c r="D1026" s="63">
        <v>42202</v>
      </c>
      <c r="E1026" s="21">
        <v>27.5</v>
      </c>
      <c r="F1026" s="22">
        <v>232.6</v>
      </c>
      <c r="G1026" s="23">
        <v>7.62</v>
      </c>
      <c r="H1026" s="22">
        <v>96.8</v>
      </c>
      <c r="I1026" s="22">
        <v>0</v>
      </c>
      <c r="J1026" s="23">
        <v>7.28</v>
      </c>
      <c r="K1026" s="31">
        <v>3.7500000000001421</v>
      </c>
      <c r="L1026" s="33">
        <v>0.92812500000000009</v>
      </c>
      <c r="M1026" s="33">
        <v>0.14850000000000002</v>
      </c>
      <c r="N1026" s="31">
        <v>1.2143999999999999</v>
      </c>
      <c r="O1026" s="46">
        <v>1.1088</v>
      </c>
      <c r="P1026" s="32">
        <f t="shared" si="22"/>
        <v>15.644444444444442</v>
      </c>
      <c r="Q1026" s="22">
        <v>104</v>
      </c>
      <c r="R1026" s="6">
        <v>7</v>
      </c>
      <c r="S1026" s="6" t="s">
        <v>48</v>
      </c>
      <c r="T1026" s="6">
        <v>2015</v>
      </c>
      <c r="U1026"/>
      <c r="AP1026" s="9"/>
      <c r="AQ1026" s="9"/>
      <c r="AR1026" s="76"/>
      <c r="AS1026" s="76"/>
    </row>
    <row r="1027" spans="1:45">
      <c r="A1027" s="26">
        <v>5</v>
      </c>
      <c r="B1027" s="27" t="s">
        <v>27</v>
      </c>
      <c r="C1027" s="27" t="s">
        <v>26</v>
      </c>
      <c r="D1027" s="63">
        <v>42202</v>
      </c>
      <c r="E1027" s="21">
        <v>25.7</v>
      </c>
      <c r="F1027" s="22">
        <v>67.900000000000006</v>
      </c>
      <c r="G1027" s="23">
        <v>5.01</v>
      </c>
      <c r="H1027" s="22">
        <v>63.8</v>
      </c>
      <c r="I1027" s="22">
        <v>0</v>
      </c>
      <c r="J1027" s="23">
        <v>7.63</v>
      </c>
      <c r="K1027" s="31">
        <v>7.9999999999991189</v>
      </c>
      <c r="L1027" s="33">
        <v>0.80850000000000022</v>
      </c>
      <c r="M1027" s="33">
        <v>0.495</v>
      </c>
      <c r="N1027" s="31">
        <v>3.7443999999999997</v>
      </c>
      <c r="O1027" s="46">
        <v>0.83160000000000012</v>
      </c>
      <c r="P1027" s="32">
        <f t="shared" si="22"/>
        <v>9.2444444444444436</v>
      </c>
      <c r="Q1027" s="22">
        <v>68</v>
      </c>
      <c r="R1027" s="6">
        <v>7</v>
      </c>
      <c r="S1027" s="6" t="s">
        <v>48</v>
      </c>
      <c r="T1027" s="6">
        <v>2015</v>
      </c>
      <c r="U1027"/>
      <c r="AP1027" s="9"/>
      <c r="AQ1027" s="9"/>
      <c r="AR1027" s="76"/>
      <c r="AS1027" s="76"/>
    </row>
    <row r="1028" spans="1:45">
      <c r="A1028" s="26">
        <v>6</v>
      </c>
      <c r="B1028" s="27" t="s">
        <v>28</v>
      </c>
      <c r="C1028" s="27" t="s">
        <v>21</v>
      </c>
      <c r="D1028" s="63">
        <v>42202</v>
      </c>
      <c r="E1028" s="21">
        <v>21.3</v>
      </c>
      <c r="F1028" s="22">
        <v>562</v>
      </c>
      <c r="G1028" s="23">
        <v>8.3800000000000008</v>
      </c>
      <c r="H1028" s="22">
        <v>94.1</v>
      </c>
      <c r="I1028" s="22">
        <v>33</v>
      </c>
      <c r="J1028" s="23">
        <v>6.92</v>
      </c>
      <c r="K1028" s="31">
        <v>4.9999999999998934</v>
      </c>
      <c r="L1028" s="33">
        <v>0.92070000000000007</v>
      </c>
      <c r="M1028" s="33">
        <v>0.64350000000000007</v>
      </c>
      <c r="N1028" s="31">
        <v>26.969799999999999</v>
      </c>
      <c r="O1028" s="46">
        <v>0</v>
      </c>
      <c r="P1028" s="32">
        <f t="shared" si="22"/>
        <v>41.911111111111104</v>
      </c>
      <c r="Q1028" s="22">
        <v>120</v>
      </c>
      <c r="R1028" s="6">
        <v>7</v>
      </c>
      <c r="S1028" s="6" t="s">
        <v>48</v>
      </c>
      <c r="T1028" s="6">
        <v>2015</v>
      </c>
      <c r="U1028"/>
      <c r="AP1028" s="9"/>
      <c r="AQ1028" s="9"/>
      <c r="AR1028" s="76"/>
      <c r="AS1028" s="76"/>
    </row>
    <row r="1029" spans="1:45">
      <c r="A1029" s="26">
        <v>7</v>
      </c>
      <c r="B1029" s="27" t="s">
        <v>29</v>
      </c>
      <c r="C1029" s="27" t="s">
        <v>21</v>
      </c>
      <c r="D1029" s="63">
        <v>42202</v>
      </c>
      <c r="E1029" s="21">
        <v>20.6</v>
      </c>
      <c r="F1029" s="22">
        <v>1405</v>
      </c>
      <c r="G1029" s="23">
        <v>4.2</v>
      </c>
      <c r="H1029" s="22">
        <v>46.5</v>
      </c>
      <c r="I1029" s="22">
        <v>0</v>
      </c>
      <c r="J1029" s="23">
        <v>6.87</v>
      </c>
      <c r="K1029" s="31">
        <v>6.3333333333333766</v>
      </c>
      <c r="L1029" s="33">
        <v>1.0147500000000003</v>
      </c>
      <c r="M1029" s="33">
        <v>0.19800000000000001</v>
      </c>
      <c r="N1029" s="31">
        <v>38.810200000000002</v>
      </c>
      <c r="O1029" s="46">
        <v>30.096000000000004</v>
      </c>
      <c r="P1029" s="32">
        <f t="shared" si="22"/>
        <v>348.01111111111118</v>
      </c>
      <c r="Q1029" s="22">
        <v>48</v>
      </c>
      <c r="R1029" s="6">
        <v>7</v>
      </c>
      <c r="S1029" s="6" t="s">
        <v>48</v>
      </c>
      <c r="T1029" s="6">
        <v>2015</v>
      </c>
      <c r="U1029"/>
      <c r="AP1029" s="9"/>
      <c r="AQ1029" s="9"/>
      <c r="AR1029" s="76"/>
      <c r="AS1029" s="76"/>
    </row>
    <row r="1030" spans="1:45">
      <c r="A1030" s="26">
        <v>8</v>
      </c>
      <c r="B1030" s="27" t="s">
        <v>30</v>
      </c>
      <c r="C1030" s="27" t="s">
        <v>26</v>
      </c>
      <c r="D1030" s="63">
        <v>42202</v>
      </c>
      <c r="E1030" s="21">
        <v>27</v>
      </c>
      <c r="F1030" s="22">
        <v>236.2</v>
      </c>
      <c r="G1030" s="23">
        <v>7.95</v>
      </c>
      <c r="H1030" s="22">
        <v>100.7</v>
      </c>
      <c r="I1030" s="22">
        <v>0</v>
      </c>
      <c r="J1030" s="23">
        <v>7.72</v>
      </c>
      <c r="K1030" s="31">
        <v>7.9999999999991189</v>
      </c>
      <c r="L1030" s="33">
        <v>1.4685000000000001</v>
      </c>
      <c r="M1030" s="33">
        <v>0.14850000000000002</v>
      </c>
      <c r="N1030" s="31">
        <v>0.75900000000000001</v>
      </c>
      <c r="O1030" s="46">
        <v>2.8908</v>
      </c>
      <c r="P1030" s="32">
        <f t="shared" si="22"/>
        <v>24.577777777777772</v>
      </c>
      <c r="Q1030" s="22">
        <v>75</v>
      </c>
      <c r="R1030" s="6">
        <v>7</v>
      </c>
      <c r="S1030" s="6" t="s">
        <v>48</v>
      </c>
      <c r="T1030" s="6">
        <v>2015</v>
      </c>
      <c r="U1030"/>
      <c r="AP1030" s="9"/>
      <c r="AQ1030" s="9"/>
      <c r="AR1030" s="76"/>
      <c r="AS1030" s="76"/>
    </row>
    <row r="1031" spans="1:45">
      <c r="A1031" s="26">
        <v>9</v>
      </c>
      <c r="B1031" s="27" t="s">
        <v>31</v>
      </c>
      <c r="C1031" s="27" t="s">
        <v>32</v>
      </c>
      <c r="D1031" s="63">
        <v>42202</v>
      </c>
      <c r="E1031" s="21">
        <v>24.3</v>
      </c>
      <c r="F1031" s="22">
        <v>2552</v>
      </c>
      <c r="G1031" s="23">
        <v>5.15</v>
      </c>
      <c r="H1031" s="22">
        <v>61.7</v>
      </c>
      <c r="I1031" s="22">
        <v>0</v>
      </c>
      <c r="J1031" s="23">
        <v>7.52</v>
      </c>
      <c r="K1031" s="32">
        <v>31.600000000000961</v>
      </c>
      <c r="L1031" s="33">
        <v>4.5738000000000003</v>
      </c>
      <c r="M1031" s="33">
        <v>2.2275</v>
      </c>
      <c r="N1031" s="31">
        <v>0.2024</v>
      </c>
      <c r="O1031" s="46">
        <v>2.2968000000000002</v>
      </c>
      <c r="P1031" s="32">
        <f t="shared" si="22"/>
        <v>1.1219753086419753</v>
      </c>
      <c r="Q1031" s="22">
        <v>21</v>
      </c>
      <c r="R1031" s="6">
        <v>7</v>
      </c>
      <c r="S1031" s="6" t="s">
        <v>48</v>
      </c>
      <c r="T1031" s="6">
        <v>2015</v>
      </c>
      <c r="U1031"/>
      <c r="AP1031" s="9"/>
      <c r="AQ1031" s="9"/>
      <c r="AR1031" s="76"/>
      <c r="AS1031" s="76"/>
    </row>
    <row r="1032" spans="1:45">
      <c r="A1032" s="26">
        <v>10</v>
      </c>
      <c r="B1032" s="27" t="s">
        <v>33</v>
      </c>
      <c r="C1032" s="27" t="s">
        <v>32</v>
      </c>
      <c r="D1032" s="63">
        <v>42202</v>
      </c>
      <c r="E1032" s="21">
        <v>26.7</v>
      </c>
      <c r="F1032" s="22">
        <v>4479</v>
      </c>
      <c r="G1032" s="23">
        <v>5.58</v>
      </c>
      <c r="H1032" s="22">
        <v>70.2</v>
      </c>
      <c r="I1032" s="22">
        <v>0</v>
      </c>
      <c r="J1032" s="23">
        <v>7.47</v>
      </c>
      <c r="K1032" s="31">
        <v>40.500000000001094</v>
      </c>
      <c r="L1032" s="33">
        <v>2.3512500000000003</v>
      </c>
      <c r="M1032" s="33">
        <v>0.89100000000000001</v>
      </c>
      <c r="N1032" s="31">
        <v>0.15179999999999999</v>
      </c>
      <c r="O1032" s="46">
        <v>7.9200000000000007E-2</v>
      </c>
      <c r="P1032" s="32">
        <f t="shared" si="22"/>
        <v>0.25925925925925924</v>
      </c>
      <c r="Q1032" s="22">
        <v>24</v>
      </c>
      <c r="R1032" s="6">
        <v>7</v>
      </c>
      <c r="S1032" s="6" t="s">
        <v>48</v>
      </c>
      <c r="T1032" s="6">
        <v>2015</v>
      </c>
      <c r="U1032"/>
      <c r="AP1032" s="9"/>
      <c r="AQ1032" s="9"/>
      <c r="AR1032" s="76"/>
      <c r="AS1032" s="76"/>
    </row>
    <row r="1033" spans="1:45">
      <c r="A1033" s="26">
        <v>11</v>
      </c>
      <c r="B1033" s="27" t="s">
        <v>34</v>
      </c>
      <c r="C1033" s="27" t="s">
        <v>26</v>
      </c>
      <c r="D1033" s="63">
        <v>42202</v>
      </c>
      <c r="E1033" s="21">
        <v>26.3</v>
      </c>
      <c r="F1033" s="22">
        <v>249.7</v>
      </c>
      <c r="G1033" s="23">
        <v>6.26</v>
      </c>
      <c r="H1033" s="22">
        <v>77.7</v>
      </c>
      <c r="I1033" s="22">
        <v>0</v>
      </c>
      <c r="J1033" s="23">
        <v>7.86</v>
      </c>
      <c r="K1033" s="31">
        <v>2.9999999999996696</v>
      </c>
      <c r="L1033" s="33">
        <v>0.34650000000000009</v>
      </c>
      <c r="M1033" s="33">
        <v>9.9000000000000005E-2</v>
      </c>
      <c r="N1033" s="31">
        <v>0</v>
      </c>
      <c r="O1033" s="46">
        <v>0</v>
      </c>
      <c r="P1033" s="32">
        <f t="shared" si="22"/>
        <v>0</v>
      </c>
      <c r="Q1033" s="22">
        <v>110</v>
      </c>
      <c r="R1033" s="6">
        <v>7</v>
      </c>
      <c r="S1033" s="6" t="s">
        <v>48</v>
      </c>
      <c r="T1033" s="6">
        <v>2015</v>
      </c>
      <c r="U1033"/>
      <c r="AP1033" s="9"/>
      <c r="AQ1033" s="9"/>
      <c r="AR1033" s="76"/>
      <c r="AS1033" s="76"/>
    </row>
    <row r="1034" spans="1:45">
      <c r="A1034" s="26">
        <v>12</v>
      </c>
      <c r="B1034" s="27" t="s">
        <v>35</v>
      </c>
      <c r="C1034" s="27" t="s">
        <v>26</v>
      </c>
      <c r="D1034" s="63">
        <v>42202</v>
      </c>
      <c r="E1034" s="21">
        <v>27.1</v>
      </c>
      <c r="F1034" s="22">
        <v>211.5</v>
      </c>
      <c r="G1034" s="23">
        <v>5.39</v>
      </c>
      <c r="H1034" s="22">
        <v>68</v>
      </c>
      <c r="I1034" s="22">
        <v>0</v>
      </c>
      <c r="J1034" s="23">
        <v>7.63</v>
      </c>
      <c r="K1034" s="31">
        <v>1.4000000000002899</v>
      </c>
      <c r="L1034" s="33">
        <v>0.24255000000000004</v>
      </c>
      <c r="M1034" s="33">
        <v>0.19800000000000001</v>
      </c>
      <c r="N1034" s="31">
        <v>0</v>
      </c>
      <c r="O1034" s="46">
        <v>0</v>
      </c>
      <c r="P1034" s="32">
        <f t="shared" si="22"/>
        <v>0</v>
      </c>
      <c r="Q1034" s="22">
        <v>120</v>
      </c>
      <c r="R1034" s="6">
        <v>7</v>
      </c>
      <c r="S1034" s="6" t="s">
        <v>48</v>
      </c>
      <c r="T1034" s="6">
        <v>2015</v>
      </c>
      <c r="U1034"/>
      <c r="AP1034" s="9"/>
      <c r="AQ1034" s="9"/>
      <c r="AR1034" s="76"/>
      <c r="AS1034" s="76"/>
    </row>
    <row r="1035" spans="1:45">
      <c r="A1035" s="26">
        <v>13</v>
      </c>
      <c r="B1035" s="27" t="s">
        <v>36</v>
      </c>
      <c r="C1035" s="27" t="s">
        <v>32</v>
      </c>
      <c r="D1035" s="63">
        <v>42202</v>
      </c>
      <c r="E1035" s="21">
        <v>25.6</v>
      </c>
      <c r="F1035" s="22">
        <v>2079</v>
      </c>
      <c r="G1035" s="23">
        <v>5.58</v>
      </c>
      <c r="H1035" s="22">
        <v>68.8</v>
      </c>
      <c r="I1035" s="22">
        <v>0</v>
      </c>
      <c r="J1035" s="23">
        <v>7.36</v>
      </c>
      <c r="K1035" s="31">
        <v>39.499999999998977</v>
      </c>
      <c r="L1035" s="33">
        <v>3.4897500000000004</v>
      </c>
      <c r="M1035" s="33">
        <v>1.0395000000000001</v>
      </c>
      <c r="N1035" s="31">
        <v>0</v>
      </c>
      <c r="O1035" s="46">
        <v>1.3464</v>
      </c>
      <c r="P1035" s="32">
        <f t="shared" si="22"/>
        <v>1.2952380952380951</v>
      </c>
      <c r="Q1035" s="22">
        <v>20</v>
      </c>
      <c r="R1035" s="6">
        <v>7</v>
      </c>
      <c r="S1035" s="6" t="s">
        <v>48</v>
      </c>
      <c r="T1035" s="6">
        <v>2015</v>
      </c>
      <c r="U1035"/>
      <c r="AP1035" s="9"/>
      <c r="AQ1035" s="9"/>
      <c r="AR1035" s="76"/>
      <c r="AS1035" s="76"/>
    </row>
    <row r="1036" spans="1:45">
      <c r="A1036" s="26">
        <v>14</v>
      </c>
      <c r="B1036" s="27" t="s">
        <v>37</v>
      </c>
      <c r="C1036" s="27" t="s">
        <v>32</v>
      </c>
      <c r="D1036" s="63">
        <v>42202</v>
      </c>
      <c r="E1036" s="21">
        <v>23.6</v>
      </c>
      <c r="F1036" s="22">
        <v>1240</v>
      </c>
      <c r="G1036" s="23">
        <v>3.88</v>
      </c>
      <c r="H1036" s="22">
        <v>45.8</v>
      </c>
      <c r="I1036" s="22">
        <v>0</v>
      </c>
      <c r="J1036" s="23">
        <v>7.38</v>
      </c>
      <c r="K1036" s="31">
        <v>26.400000000000645</v>
      </c>
      <c r="L1036" s="33">
        <v>5.1875999999999998</v>
      </c>
      <c r="M1036" s="33">
        <v>3.1680000000000001</v>
      </c>
      <c r="N1036" s="31">
        <v>1.6698</v>
      </c>
      <c r="O1036" s="46">
        <v>6.6528000000000009</v>
      </c>
      <c r="P1036" s="32">
        <f t="shared" si="22"/>
        <v>2.6270833333333337</v>
      </c>
      <c r="Q1036" s="22">
        <v>24</v>
      </c>
      <c r="R1036" s="6">
        <v>7</v>
      </c>
      <c r="S1036" s="6" t="s">
        <v>48</v>
      </c>
      <c r="T1036" s="6">
        <v>2015</v>
      </c>
      <c r="U1036"/>
      <c r="AP1036" s="9"/>
      <c r="AQ1036" s="9"/>
      <c r="AR1036" s="76"/>
      <c r="AS1036" s="76"/>
    </row>
    <row r="1037" spans="1:45">
      <c r="A1037" s="26">
        <v>15</v>
      </c>
      <c r="B1037" s="27" t="s">
        <v>38</v>
      </c>
      <c r="C1037" s="27" t="s">
        <v>21</v>
      </c>
      <c r="D1037" s="63">
        <v>42202</v>
      </c>
      <c r="E1037" s="21">
        <v>21.3</v>
      </c>
      <c r="F1037" s="22">
        <v>748</v>
      </c>
      <c r="G1037" s="23">
        <v>8.33</v>
      </c>
      <c r="H1037" s="22">
        <v>93.7</v>
      </c>
      <c r="I1037" s="22">
        <v>0</v>
      </c>
      <c r="J1037" s="23">
        <v>7.21</v>
      </c>
      <c r="K1037" s="31">
        <v>3.7000000000002586</v>
      </c>
      <c r="L1037" s="33">
        <v>0.31185000000000002</v>
      </c>
      <c r="M1037" s="33">
        <v>0.64350000000000007</v>
      </c>
      <c r="N1037" s="31">
        <v>29.955199999999998</v>
      </c>
      <c r="O1037" s="46">
        <v>0</v>
      </c>
      <c r="P1037" s="32">
        <f t="shared" si="22"/>
        <v>46.550427350427341</v>
      </c>
      <c r="Q1037" s="22">
        <v>120</v>
      </c>
      <c r="R1037" s="6">
        <v>7</v>
      </c>
      <c r="S1037" s="6" t="s">
        <v>48</v>
      </c>
      <c r="T1037" s="6">
        <v>2015</v>
      </c>
      <c r="U1037"/>
      <c r="AP1037" s="9"/>
      <c r="AQ1037" s="9"/>
      <c r="AR1037" s="76"/>
      <c r="AS1037" s="76"/>
    </row>
    <row r="1038" spans="1:45">
      <c r="A1038" s="26">
        <v>16</v>
      </c>
      <c r="B1038" s="27" t="s">
        <v>39</v>
      </c>
      <c r="C1038" s="27" t="s">
        <v>26</v>
      </c>
      <c r="D1038" s="63">
        <v>42202</v>
      </c>
      <c r="E1038" s="21">
        <v>27.4</v>
      </c>
      <c r="F1038" s="22">
        <v>637</v>
      </c>
      <c r="G1038" s="23">
        <v>4.8600000000000003</v>
      </c>
      <c r="H1038" s="22">
        <v>67</v>
      </c>
      <c r="I1038" s="22">
        <v>0</v>
      </c>
      <c r="J1038" s="23">
        <v>7.63</v>
      </c>
      <c r="K1038" s="31">
        <v>14.199999999999768</v>
      </c>
      <c r="L1038" s="33">
        <v>1.7622</v>
      </c>
      <c r="M1038" s="33">
        <v>1.3365</v>
      </c>
      <c r="N1038" s="31">
        <v>5.3635999999999999</v>
      </c>
      <c r="O1038" s="46">
        <v>3.0096000000000003</v>
      </c>
      <c r="P1038" s="32">
        <f t="shared" si="22"/>
        <v>6.2650205761316879</v>
      </c>
      <c r="Q1038" s="22">
        <v>67</v>
      </c>
      <c r="R1038" s="6">
        <v>7</v>
      </c>
      <c r="S1038" s="6" t="s">
        <v>48</v>
      </c>
      <c r="T1038" s="6">
        <v>2015</v>
      </c>
      <c r="U1038"/>
      <c r="AP1038" s="9"/>
      <c r="AQ1038" s="9"/>
      <c r="AR1038" s="76"/>
      <c r="AS1038" s="76"/>
    </row>
    <row r="1039" spans="1:45">
      <c r="A1039" s="26">
        <v>17</v>
      </c>
      <c r="B1039" s="27" t="s">
        <v>40</v>
      </c>
      <c r="C1039" s="27" t="s">
        <v>26</v>
      </c>
      <c r="D1039" s="63">
        <v>42202</v>
      </c>
      <c r="E1039" s="21">
        <v>26.8</v>
      </c>
      <c r="F1039" s="22">
        <v>288.3</v>
      </c>
      <c r="G1039" s="23">
        <v>11.17</v>
      </c>
      <c r="H1039" s="22">
        <v>140.30000000000001</v>
      </c>
      <c r="I1039" s="22">
        <v>0</v>
      </c>
      <c r="J1039" s="23">
        <v>7.64</v>
      </c>
      <c r="K1039" s="31">
        <v>4.5999999999999375</v>
      </c>
      <c r="L1039" s="33">
        <v>0.6633</v>
      </c>
      <c r="M1039" s="33">
        <v>0.2475</v>
      </c>
      <c r="N1039" s="31">
        <v>1.1637999999999999</v>
      </c>
      <c r="O1039" s="46">
        <v>0</v>
      </c>
      <c r="P1039" s="32">
        <f t="shared" si="22"/>
        <v>4.7022222222222219</v>
      </c>
      <c r="Q1039" s="22">
        <v>84</v>
      </c>
      <c r="R1039" s="6">
        <v>7</v>
      </c>
      <c r="S1039" s="6" t="s">
        <v>48</v>
      </c>
      <c r="T1039" s="6">
        <v>2015</v>
      </c>
      <c r="U1039"/>
      <c r="AP1039" s="9"/>
      <c r="AQ1039" s="9"/>
      <c r="AR1039" s="76"/>
      <c r="AS1039" s="76"/>
    </row>
    <row r="1040" spans="1:45">
      <c r="A1040" s="26">
        <v>18</v>
      </c>
      <c r="B1040" s="27" t="s">
        <v>41</v>
      </c>
      <c r="C1040" s="27" t="s">
        <v>21</v>
      </c>
      <c r="D1040" s="63">
        <v>42202</v>
      </c>
      <c r="E1040" s="21">
        <v>25.7</v>
      </c>
      <c r="F1040" s="22">
        <v>739</v>
      </c>
      <c r="G1040" s="23">
        <v>5.78</v>
      </c>
      <c r="H1040" s="22">
        <v>7.07</v>
      </c>
      <c r="I1040" s="22">
        <v>0</v>
      </c>
      <c r="J1040" s="23">
        <v>7.59</v>
      </c>
      <c r="K1040" s="31">
        <v>5.0666666666667002</v>
      </c>
      <c r="L1040" s="33">
        <v>1.0295999999999998</v>
      </c>
      <c r="M1040" s="33">
        <v>2.0790000000000002</v>
      </c>
      <c r="N1040" s="31">
        <v>12.194599999999999</v>
      </c>
      <c r="O1040" s="46">
        <v>0.87120000000000009</v>
      </c>
      <c r="P1040" s="32">
        <f t="shared" si="22"/>
        <v>6.2846560846560839</v>
      </c>
      <c r="Q1040" s="22">
        <v>105</v>
      </c>
      <c r="R1040" s="6">
        <v>7</v>
      </c>
      <c r="S1040" s="6" t="s">
        <v>48</v>
      </c>
      <c r="T1040" s="6">
        <v>2015</v>
      </c>
      <c r="U1040"/>
      <c r="AP1040" s="9"/>
      <c r="AQ1040" s="9"/>
      <c r="AR1040" s="76"/>
      <c r="AS1040" s="76"/>
    </row>
    <row r="1041" spans="1:45">
      <c r="A1041" s="26">
        <v>19</v>
      </c>
      <c r="B1041" s="27" t="s">
        <v>42</v>
      </c>
      <c r="C1041" s="27" t="s">
        <v>32</v>
      </c>
      <c r="D1041" s="63">
        <v>42202</v>
      </c>
      <c r="E1041" s="21">
        <v>24.2</v>
      </c>
      <c r="F1041" s="22">
        <v>987</v>
      </c>
      <c r="G1041" s="23">
        <v>3.2</v>
      </c>
      <c r="H1041" s="22">
        <v>38.299999999999997</v>
      </c>
      <c r="I1041" s="22">
        <v>0</v>
      </c>
      <c r="J1041" s="23">
        <v>7.53</v>
      </c>
      <c r="K1041" s="31">
        <v>26.000000000001577</v>
      </c>
      <c r="L1041" s="33">
        <v>4.9747500000000002</v>
      </c>
      <c r="M1041" s="33">
        <v>2.7720000000000002</v>
      </c>
      <c r="N1041" s="31">
        <v>0.65779999999999994</v>
      </c>
      <c r="O1041" s="46">
        <v>4.6332000000000004</v>
      </c>
      <c r="P1041" s="32">
        <f t="shared" si="22"/>
        <v>1.9087301587301586</v>
      </c>
      <c r="Q1041" s="22">
        <v>30</v>
      </c>
      <c r="R1041" s="6">
        <v>7</v>
      </c>
      <c r="S1041" s="6" t="s">
        <v>48</v>
      </c>
      <c r="T1041" s="6">
        <v>2015</v>
      </c>
      <c r="U1041"/>
      <c r="AP1041" s="9"/>
      <c r="AQ1041" s="9"/>
      <c r="AR1041" s="76"/>
      <c r="AS1041" s="76"/>
    </row>
    <row r="1042" spans="1:45">
      <c r="A1042" s="26">
        <v>20</v>
      </c>
      <c r="B1042" s="27" t="s">
        <v>43</v>
      </c>
      <c r="C1042" s="27" t="s">
        <v>26</v>
      </c>
      <c r="D1042" s="63">
        <v>42202</v>
      </c>
      <c r="E1042" s="21">
        <v>26</v>
      </c>
      <c r="F1042" s="22">
        <v>238.5</v>
      </c>
      <c r="G1042" s="23">
        <v>7.75</v>
      </c>
      <c r="H1042" s="22">
        <v>96.1</v>
      </c>
      <c r="I1042" s="22">
        <v>0</v>
      </c>
      <c r="J1042" s="23">
        <v>7.65</v>
      </c>
      <c r="K1042" s="31">
        <v>8.3999999999999631</v>
      </c>
      <c r="L1042" s="33">
        <v>1.0791000000000002</v>
      </c>
      <c r="M1042" s="33">
        <v>0.29700000000000004</v>
      </c>
      <c r="N1042" s="31">
        <v>0.40479999999999999</v>
      </c>
      <c r="O1042" s="46">
        <v>1.0296000000000001</v>
      </c>
      <c r="P1042" s="32">
        <f t="shared" si="22"/>
        <v>4.8296296296296291</v>
      </c>
      <c r="Q1042" s="22">
        <v>80</v>
      </c>
      <c r="R1042" s="6">
        <v>7</v>
      </c>
      <c r="S1042" s="6" t="s">
        <v>48</v>
      </c>
      <c r="T1042" s="6">
        <v>2015</v>
      </c>
      <c r="U1042"/>
      <c r="AP1042" s="9"/>
      <c r="AQ1042" s="9"/>
      <c r="AR1042" s="76"/>
      <c r="AS1042" s="76"/>
    </row>
    <row r="1043" spans="1:45">
      <c r="A1043" s="26">
        <v>21</v>
      </c>
      <c r="B1043" s="27" t="s">
        <v>44</v>
      </c>
      <c r="C1043" s="27" t="s">
        <v>21</v>
      </c>
      <c r="D1043" s="63">
        <v>42202</v>
      </c>
      <c r="E1043" s="21">
        <v>20.3</v>
      </c>
      <c r="F1043" s="22">
        <v>239.1</v>
      </c>
      <c r="G1043" s="23">
        <v>7.12</v>
      </c>
      <c r="H1043" s="22">
        <v>78.5</v>
      </c>
      <c r="I1043" s="22">
        <v>0</v>
      </c>
      <c r="J1043" s="23">
        <v>7.45</v>
      </c>
      <c r="K1043" s="31">
        <v>3.0000000000001137</v>
      </c>
      <c r="L1043" s="33">
        <v>0.67815000000000003</v>
      </c>
      <c r="M1043" s="33">
        <v>0.69300000000000006</v>
      </c>
      <c r="N1043" s="31">
        <v>7.4887999999999995</v>
      </c>
      <c r="O1043" s="46">
        <v>0.15840000000000001</v>
      </c>
      <c r="P1043" s="32">
        <f t="shared" si="22"/>
        <v>11.034920634920633</v>
      </c>
      <c r="Q1043" s="22">
        <v>120</v>
      </c>
      <c r="R1043" s="6">
        <v>7</v>
      </c>
      <c r="S1043" s="6" t="s">
        <v>48</v>
      </c>
      <c r="T1043" s="6">
        <v>2015</v>
      </c>
      <c r="U1043"/>
      <c r="AP1043" s="9"/>
      <c r="AQ1043" s="9"/>
      <c r="AR1043" s="76"/>
      <c r="AS1043" s="76"/>
    </row>
    <row r="1044" spans="1:45">
      <c r="A1044" s="26">
        <v>22</v>
      </c>
      <c r="B1044" s="27" t="s">
        <v>45</v>
      </c>
      <c r="C1044" s="27" t="s">
        <v>21</v>
      </c>
      <c r="D1044" s="63">
        <v>42202</v>
      </c>
      <c r="E1044" s="21">
        <v>20.9</v>
      </c>
      <c r="F1044" s="22">
        <v>571</v>
      </c>
      <c r="G1044" s="23">
        <v>8.99</v>
      </c>
      <c r="H1044" s="22">
        <v>99.7</v>
      </c>
      <c r="I1044" s="22">
        <v>33</v>
      </c>
      <c r="J1044" s="23">
        <v>7.22</v>
      </c>
      <c r="K1044" s="31">
        <v>15.86666666666699</v>
      </c>
      <c r="L1044" s="33">
        <v>1.2605999999999999</v>
      </c>
      <c r="M1044" s="33">
        <v>0.39600000000000002</v>
      </c>
      <c r="N1044" s="31">
        <v>43.465400000000002</v>
      </c>
      <c r="O1044" s="46">
        <v>1.4652000000000001</v>
      </c>
      <c r="P1044" s="32">
        <f t="shared" si="22"/>
        <v>113.46111111111112</v>
      </c>
      <c r="Q1044" s="22">
        <v>45</v>
      </c>
      <c r="R1044" s="6">
        <v>7</v>
      </c>
      <c r="S1044" s="6" t="s">
        <v>48</v>
      </c>
      <c r="T1044" s="6">
        <v>2015</v>
      </c>
      <c r="U1044"/>
      <c r="AP1044" s="9"/>
      <c r="AQ1044" s="9"/>
      <c r="AR1044" s="76"/>
      <c r="AS1044" s="76"/>
    </row>
    <row r="1045" spans="1:45">
      <c r="A1045" s="26">
        <v>23</v>
      </c>
      <c r="B1045" s="27" t="s">
        <v>42</v>
      </c>
      <c r="C1045" s="27" t="s">
        <v>32</v>
      </c>
      <c r="D1045" s="63">
        <v>42202</v>
      </c>
      <c r="E1045" s="21">
        <v>23.7</v>
      </c>
      <c r="F1045" s="22">
        <v>1178</v>
      </c>
      <c r="G1045" s="23">
        <v>4.54</v>
      </c>
      <c r="H1045" s="22">
        <v>53.7</v>
      </c>
      <c r="I1045" s="22">
        <v>0</v>
      </c>
      <c r="J1045" s="23">
        <v>7.39</v>
      </c>
      <c r="K1045" s="31">
        <v>55.000000000000604</v>
      </c>
      <c r="L1045" s="33">
        <v>4.2322500000000005</v>
      </c>
      <c r="M1045" s="33">
        <v>1.2870000000000001</v>
      </c>
      <c r="N1045" s="31">
        <v>1.2143999999999999</v>
      </c>
      <c r="O1045" s="46">
        <v>1.1484000000000001</v>
      </c>
      <c r="P1045" s="32">
        <f t="shared" si="22"/>
        <v>1.8358974358974356</v>
      </c>
      <c r="Q1045" s="22">
        <v>20</v>
      </c>
      <c r="R1045" s="6">
        <v>7</v>
      </c>
      <c r="S1045" s="6" t="s">
        <v>48</v>
      </c>
      <c r="T1045" s="6">
        <v>2015</v>
      </c>
      <c r="U1045"/>
      <c r="AP1045" s="9"/>
      <c r="AQ1045" s="9"/>
      <c r="AR1045" s="76"/>
      <c r="AS1045" s="76"/>
    </row>
    <row r="1046" spans="1:45">
      <c r="A1046" s="26">
        <v>24</v>
      </c>
      <c r="B1046" s="27" t="s">
        <v>51</v>
      </c>
      <c r="C1046" s="27" t="s">
        <v>21</v>
      </c>
      <c r="D1046" s="63">
        <v>42202</v>
      </c>
      <c r="E1046" s="21">
        <v>28</v>
      </c>
      <c r="F1046" s="22">
        <v>1631</v>
      </c>
      <c r="G1046" s="23">
        <v>7.65</v>
      </c>
      <c r="H1046" s="22">
        <v>98</v>
      </c>
      <c r="I1046" s="22">
        <v>166</v>
      </c>
      <c r="J1046" s="23">
        <v>8.36</v>
      </c>
      <c r="K1046" s="31">
        <v>3.7000000000002586</v>
      </c>
      <c r="L1046" s="33">
        <v>0.10890000000000001</v>
      </c>
      <c r="M1046" s="33">
        <v>5.4450000000000003</v>
      </c>
      <c r="N1046" s="31">
        <v>15.5342</v>
      </c>
      <c r="O1046" s="46">
        <v>0</v>
      </c>
      <c r="P1046" s="32">
        <f t="shared" si="22"/>
        <v>2.8529292929292929</v>
      </c>
      <c r="Q1046" s="22">
        <v>120</v>
      </c>
      <c r="R1046" s="6">
        <v>7</v>
      </c>
      <c r="S1046" s="6" t="s">
        <v>48</v>
      </c>
      <c r="T1046" s="6">
        <v>2015</v>
      </c>
      <c r="U1046"/>
      <c r="AP1046" s="9"/>
      <c r="AQ1046" s="9"/>
      <c r="AR1046" s="76"/>
      <c r="AS1046" s="76"/>
    </row>
    <row r="1047" spans="1:45">
      <c r="A1047" s="3">
        <v>1</v>
      </c>
      <c r="B1047" s="4" t="s">
        <v>20</v>
      </c>
      <c r="C1047" s="4" t="s">
        <v>21</v>
      </c>
      <c r="D1047" s="65">
        <v>42299</v>
      </c>
      <c r="E1047" s="3">
        <v>12.9</v>
      </c>
      <c r="F1047" s="3">
        <v>505</v>
      </c>
      <c r="G1047" s="3">
        <v>8.85</v>
      </c>
      <c r="H1047" s="3">
        <v>84</v>
      </c>
      <c r="I1047" s="3">
        <v>66</v>
      </c>
      <c r="J1047" s="3">
        <v>7.92</v>
      </c>
      <c r="K1047" s="3">
        <v>1.8000000000002458</v>
      </c>
      <c r="L1047" s="7">
        <v>0.26151999999999997</v>
      </c>
      <c r="M1047" s="7">
        <v>0.60319999999999996</v>
      </c>
      <c r="N1047" s="5">
        <v>19.784600000000001</v>
      </c>
      <c r="O1047" s="5">
        <v>0.77739999999999998</v>
      </c>
      <c r="P1047" s="6">
        <v>34.088196286472154</v>
      </c>
      <c r="Q1047" s="3">
        <v>120</v>
      </c>
      <c r="R1047" s="6">
        <v>10</v>
      </c>
      <c r="S1047" s="6" t="s">
        <v>22</v>
      </c>
      <c r="T1047" s="6">
        <v>2015</v>
      </c>
      <c r="U1047"/>
      <c r="AP1047" s="9"/>
      <c r="AQ1047" s="9"/>
      <c r="AR1047" s="76"/>
      <c r="AS1047" s="76"/>
    </row>
    <row r="1048" spans="1:45">
      <c r="A1048" s="3">
        <v>2</v>
      </c>
      <c r="B1048" s="4" t="s">
        <v>23</v>
      </c>
      <c r="C1048" s="4" t="s">
        <v>21</v>
      </c>
      <c r="D1048" s="65">
        <v>42299</v>
      </c>
      <c r="E1048" s="3">
        <v>12.9</v>
      </c>
      <c r="F1048" s="3">
        <v>547</v>
      </c>
      <c r="G1048" s="3">
        <v>8.48</v>
      </c>
      <c r="H1048" s="3">
        <v>80.099999999999994</v>
      </c>
      <c r="I1048" s="3">
        <v>66</v>
      </c>
      <c r="J1048" s="3">
        <v>8.0399999999999991</v>
      </c>
      <c r="K1048" s="3">
        <v>1.9999999999997797</v>
      </c>
      <c r="L1048" s="7">
        <v>0.21015</v>
      </c>
      <c r="M1048" s="7">
        <v>0.41759999999999997</v>
      </c>
      <c r="N1048" s="5">
        <v>16.546199999999999</v>
      </c>
      <c r="O1048" s="5">
        <v>0.47839999999999999</v>
      </c>
      <c r="P1048" s="6">
        <v>40.767720306513411</v>
      </c>
      <c r="Q1048" s="3">
        <v>120</v>
      </c>
      <c r="R1048" s="6">
        <v>10</v>
      </c>
      <c r="S1048" s="6" t="s">
        <v>22</v>
      </c>
      <c r="T1048" s="6">
        <v>2015</v>
      </c>
      <c r="U1048"/>
      <c r="AP1048" s="9"/>
      <c r="AQ1048" s="9"/>
      <c r="AR1048" s="76"/>
      <c r="AS1048" s="76"/>
    </row>
    <row r="1049" spans="1:45">
      <c r="A1049" s="3">
        <v>3</v>
      </c>
      <c r="B1049" s="4" t="s">
        <v>24</v>
      </c>
      <c r="C1049" s="4" t="s">
        <v>21</v>
      </c>
      <c r="D1049" s="65">
        <v>42299</v>
      </c>
      <c r="E1049" s="3">
        <v>14.8</v>
      </c>
      <c r="F1049" s="3">
        <v>563</v>
      </c>
      <c r="G1049" s="3">
        <v>7.95</v>
      </c>
      <c r="H1049" s="3">
        <v>78.599999999999994</v>
      </c>
      <c r="I1049" s="3">
        <v>66</v>
      </c>
      <c r="J1049" s="3">
        <v>7.94</v>
      </c>
      <c r="K1049" s="3">
        <v>1.1000000000001009</v>
      </c>
      <c r="L1049" s="7">
        <v>0.42497000000000001</v>
      </c>
      <c r="M1049" s="7">
        <v>0.55679999999999996</v>
      </c>
      <c r="N1049" s="5">
        <v>7.7923999999999998</v>
      </c>
      <c r="O1049" s="5">
        <v>0.50829999999999997</v>
      </c>
      <c r="P1049" s="6">
        <v>14.907866379310343</v>
      </c>
      <c r="Q1049" s="3">
        <v>120</v>
      </c>
      <c r="R1049" s="6">
        <v>10</v>
      </c>
      <c r="S1049" s="6" t="s">
        <v>22</v>
      </c>
      <c r="T1049" s="6">
        <v>2015</v>
      </c>
      <c r="U1049"/>
      <c r="AP1049" s="9"/>
      <c r="AQ1049" s="9"/>
      <c r="AR1049" s="76"/>
      <c r="AS1049" s="76"/>
    </row>
    <row r="1050" spans="1:45">
      <c r="A1050" s="3">
        <v>4</v>
      </c>
      <c r="B1050" s="4" t="s">
        <v>25</v>
      </c>
      <c r="C1050" s="4" t="s">
        <v>26</v>
      </c>
      <c r="D1050" s="65">
        <v>42299</v>
      </c>
      <c r="E1050" s="3">
        <v>16</v>
      </c>
      <c r="F1050" s="3">
        <v>298.8</v>
      </c>
      <c r="G1050" s="3">
        <v>10.35</v>
      </c>
      <c r="H1050" s="3">
        <v>105.1</v>
      </c>
      <c r="I1050" s="3">
        <v>0</v>
      </c>
      <c r="J1050" s="3">
        <v>8.02</v>
      </c>
      <c r="K1050" s="3">
        <v>3.866666666667129</v>
      </c>
      <c r="L1050" s="7">
        <v>0.64757333333333333</v>
      </c>
      <c r="M1050" s="7">
        <v>0.27839999999999998</v>
      </c>
      <c r="N1050" s="5">
        <v>10.625999999999999</v>
      </c>
      <c r="O1050" s="5">
        <v>0.65779999999999994</v>
      </c>
      <c r="P1050" s="6">
        <v>40.530890804597703</v>
      </c>
      <c r="Q1050" s="3">
        <v>75</v>
      </c>
      <c r="R1050" s="6">
        <v>10</v>
      </c>
      <c r="S1050" s="6" t="s">
        <v>22</v>
      </c>
      <c r="T1050" s="6">
        <v>2015</v>
      </c>
      <c r="U1050"/>
      <c r="AP1050" s="9"/>
      <c r="AQ1050" s="9"/>
      <c r="AR1050" s="76"/>
      <c r="AS1050" s="76"/>
    </row>
    <row r="1051" spans="1:45">
      <c r="A1051" s="3">
        <v>5</v>
      </c>
      <c r="B1051" s="4" t="s">
        <v>27</v>
      </c>
      <c r="C1051" s="4" t="s">
        <v>26</v>
      </c>
      <c r="D1051" s="65">
        <v>42299</v>
      </c>
      <c r="E1051" s="3">
        <v>15.6</v>
      </c>
      <c r="F1051" s="3">
        <v>71.900000000000006</v>
      </c>
      <c r="G1051" s="3">
        <v>8.6</v>
      </c>
      <c r="H1051" s="3">
        <v>86.4</v>
      </c>
      <c r="I1051" s="3">
        <v>0</v>
      </c>
      <c r="J1051" s="3">
        <v>8.1300000000000008</v>
      </c>
      <c r="K1051" s="3">
        <v>3.2000000000005357</v>
      </c>
      <c r="L1051" s="7">
        <v>0.38294</v>
      </c>
      <c r="M1051" s="7">
        <v>0.64959999999999996</v>
      </c>
      <c r="N1051" s="5">
        <v>5.1105999999999998</v>
      </c>
      <c r="O1051" s="5">
        <v>1.196</v>
      </c>
      <c r="P1051" s="6">
        <v>9.7084359605911335</v>
      </c>
      <c r="Q1051" s="3">
        <v>80</v>
      </c>
      <c r="R1051" s="6">
        <v>10</v>
      </c>
      <c r="S1051" s="6" t="s">
        <v>22</v>
      </c>
      <c r="T1051" s="6">
        <v>2015</v>
      </c>
      <c r="U1051"/>
      <c r="AP1051" s="9"/>
      <c r="AQ1051" s="9"/>
      <c r="AR1051" s="76"/>
      <c r="AS1051" s="76"/>
    </row>
    <row r="1052" spans="1:45">
      <c r="A1052" s="3">
        <v>6</v>
      </c>
      <c r="B1052" s="4" t="s">
        <v>28</v>
      </c>
      <c r="C1052" s="4" t="s">
        <v>21</v>
      </c>
      <c r="D1052" s="65">
        <v>42299</v>
      </c>
      <c r="E1052" s="3">
        <v>16.100000000000001</v>
      </c>
      <c r="F1052" s="3">
        <v>502</v>
      </c>
      <c r="G1052" s="3">
        <v>8.35</v>
      </c>
      <c r="H1052" s="3">
        <v>84.5</v>
      </c>
      <c r="I1052" s="3">
        <v>33</v>
      </c>
      <c r="J1052" s="3">
        <v>7.98</v>
      </c>
      <c r="K1052" s="3">
        <v>1.5000000000000568</v>
      </c>
      <c r="L1052" s="7">
        <v>0.37359999999999999</v>
      </c>
      <c r="M1052" s="7">
        <v>0.64959999999999996</v>
      </c>
      <c r="N1052" s="5">
        <v>52.978200000000001</v>
      </c>
      <c r="O1052" s="5">
        <v>0.26910000000000001</v>
      </c>
      <c r="P1052" s="6">
        <v>81.969365763546804</v>
      </c>
      <c r="Q1052" s="3">
        <v>120</v>
      </c>
      <c r="R1052" s="6">
        <v>10</v>
      </c>
      <c r="S1052" s="6" t="s">
        <v>22</v>
      </c>
      <c r="T1052" s="6">
        <v>2015</v>
      </c>
      <c r="U1052"/>
      <c r="AP1052" s="9"/>
      <c r="AQ1052" s="9"/>
      <c r="AR1052" s="76"/>
      <c r="AS1052" s="76"/>
    </row>
    <row r="1053" spans="1:45">
      <c r="A1053" s="3">
        <v>7</v>
      </c>
      <c r="B1053" s="4" t="s">
        <v>29</v>
      </c>
      <c r="C1053" s="4" t="s">
        <v>21</v>
      </c>
      <c r="D1053" s="65">
        <v>42299</v>
      </c>
      <c r="E1053" s="3">
        <v>16.100000000000001</v>
      </c>
      <c r="F1053" s="3">
        <v>1098</v>
      </c>
      <c r="G1053" s="3">
        <v>3.02</v>
      </c>
      <c r="H1053" s="3">
        <v>30.6</v>
      </c>
      <c r="I1053" s="3">
        <v>0</v>
      </c>
      <c r="J1053" s="3">
        <v>7.7</v>
      </c>
      <c r="K1053" s="3">
        <v>3.8000000000000256</v>
      </c>
      <c r="L1053" s="7">
        <v>0.56040000000000001</v>
      </c>
      <c r="M1053" s="7">
        <v>0.23199999999999998</v>
      </c>
      <c r="N1053" s="5">
        <v>52.320399999999999</v>
      </c>
      <c r="O1053" s="5">
        <v>0.59799999999999998</v>
      </c>
      <c r="P1053" s="6">
        <v>228.09655172413795</v>
      </c>
      <c r="Q1053" s="3">
        <v>82</v>
      </c>
      <c r="R1053" s="6">
        <v>10</v>
      </c>
      <c r="S1053" s="6" t="s">
        <v>22</v>
      </c>
      <c r="T1053" s="6">
        <v>2015</v>
      </c>
      <c r="U1053"/>
      <c r="AP1053" s="9"/>
      <c r="AQ1053" s="9"/>
      <c r="AR1053" s="76"/>
      <c r="AS1053" s="76"/>
    </row>
    <row r="1054" spans="1:45">
      <c r="A1054" s="3">
        <v>8</v>
      </c>
      <c r="B1054" s="4" t="s">
        <v>30</v>
      </c>
      <c r="C1054" s="4" t="s">
        <v>26</v>
      </c>
      <c r="D1054" s="65">
        <v>42299</v>
      </c>
      <c r="E1054" s="3">
        <v>18.899999999999999</v>
      </c>
      <c r="F1054" s="3">
        <v>273.89999999999998</v>
      </c>
      <c r="G1054" s="3">
        <v>6.74</v>
      </c>
      <c r="H1054" s="3">
        <v>72.5</v>
      </c>
      <c r="I1054" s="3">
        <v>0</v>
      </c>
      <c r="J1054" s="3">
        <v>7.91</v>
      </c>
      <c r="K1054" s="3">
        <v>2.2666666666667128</v>
      </c>
      <c r="L1054" s="7">
        <v>0.60398666666666667</v>
      </c>
      <c r="M1054" s="7">
        <v>0.18559999999999999</v>
      </c>
      <c r="N1054" s="5">
        <v>8.045399999999999</v>
      </c>
      <c r="O1054" s="5">
        <v>5.8902999999999999</v>
      </c>
      <c r="P1054" s="6">
        <v>75.084590517241381</v>
      </c>
      <c r="Q1054" s="3">
        <v>72</v>
      </c>
      <c r="R1054" s="6">
        <v>10</v>
      </c>
      <c r="S1054" s="6" t="s">
        <v>22</v>
      </c>
      <c r="T1054" s="6">
        <v>2015</v>
      </c>
      <c r="U1054"/>
      <c r="AP1054" s="9"/>
      <c r="AQ1054" s="9"/>
      <c r="AR1054" s="76"/>
      <c r="AS1054" s="76"/>
    </row>
    <row r="1055" spans="1:45">
      <c r="A1055" s="3">
        <v>9</v>
      </c>
      <c r="B1055" s="4" t="s">
        <v>31</v>
      </c>
      <c r="C1055" s="4" t="s">
        <v>32</v>
      </c>
      <c r="D1055" s="65">
        <v>42299</v>
      </c>
      <c r="E1055" s="3">
        <v>20.100000000000001</v>
      </c>
      <c r="F1055" s="3">
        <v>6070</v>
      </c>
      <c r="G1055" s="3">
        <v>8.2899999999999991</v>
      </c>
      <c r="H1055" s="3">
        <v>91.6</v>
      </c>
      <c r="I1055" s="3">
        <v>0</v>
      </c>
      <c r="J1055" s="3">
        <v>7.63</v>
      </c>
      <c r="K1055" s="3">
        <v>49.000000000001265</v>
      </c>
      <c r="L1055" s="7">
        <v>4.2263500000000001</v>
      </c>
      <c r="M1055" s="7">
        <v>2.0415999999999999</v>
      </c>
      <c r="N1055" s="5">
        <v>16.698</v>
      </c>
      <c r="O1055" s="5">
        <v>1.1660999999999999</v>
      </c>
      <c r="P1055" s="6">
        <v>8.7500489811912239</v>
      </c>
      <c r="Q1055" s="3">
        <v>16</v>
      </c>
      <c r="R1055" s="6">
        <v>10</v>
      </c>
      <c r="S1055" s="6" t="s">
        <v>22</v>
      </c>
      <c r="T1055" s="6">
        <v>2015</v>
      </c>
      <c r="U1055"/>
      <c r="AP1055" s="9"/>
      <c r="AQ1055" s="9"/>
      <c r="AR1055" s="76"/>
      <c r="AS1055" s="76"/>
    </row>
    <row r="1056" spans="1:45">
      <c r="A1056" s="3">
        <v>10</v>
      </c>
      <c r="B1056" s="4" t="s">
        <v>33</v>
      </c>
      <c r="C1056" s="4" t="s">
        <v>32</v>
      </c>
      <c r="D1056" s="65">
        <v>42299</v>
      </c>
      <c r="E1056" s="3">
        <v>17.2</v>
      </c>
      <c r="F1056" s="3">
        <v>5650</v>
      </c>
      <c r="G1056" s="3">
        <v>9.57</v>
      </c>
      <c r="H1056" s="3">
        <v>99.5</v>
      </c>
      <c r="I1056" s="3">
        <v>33</v>
      </c>
      <c r="J1056" s="3">
        <v>7.96</v>
      </c>
      <c r="K1056" s="3">
        <v>20.333333333333314</v>
      </c>
      <c r="L1056" s="7">
        <v>1.2609000000000001</v>
      </c>
      <c r="M1056" s="7">
        <v>0.97439999999999993</v>
      </c>
      <c r="N1056" s="5">
        <v>4.9081999999999999</v>
      </c>
      <c r="O1056" s="5">
        <v>1.1361999999999999</v>
      </c>
      <c r="P1056" s="6">
        <v>6.2032019704433496</v>
      </c>
      <c r="Q1056" s="3">
        <v>28</v>
      </c>
      <c r="R1056" s="6">
        <v>10</v>
      </c>
      <c r="S1056" s="6" t="s">
        <v>22</v>
      </c>
      <c r="T1056" s="6">
        <v>2015</v>
      </c>
      <c r="U1056"/>
      <c r="AP1056" s="9"/>
      <c r="AQ1056" s="9"/>
      <c r="AR1056" s="76"/>
      <c r="AS1056" s="76"/>
    </row>
    <row r="1057" spans="1:45">
      <c r="A1057" s="3">
        <v>11</v>
      </c>
      <c r="B1057" s="4" t="s">
        <v>34</v>
      </c>
      <c r="C1057" s="4" t="s">
        <v>26</v>
      </c>
      <c r="D1057" s="65">
        <v>42299</v>
      </c>
      <c r="E1057" s="3">
        <v>18.2</v>
      </c>
      <c r="F1057" s="3">
        <v>283.8</v>
      </c>
      <c r="G1057" s="3">
        <v>6.64</v>
      </c>
      <c r="H1057" s="3">
        <v>70</v>
      </c>
      <c r="I1057" s="3">
        <v>0</v>
      </c>
      <c r="J1057" s="3">
        <v>7.95</v>
      </c>
      <c r="K1057" s="3">
        <v>2.1333333333336904</v>
      </c>
      <c r="L1057" s="7">
        <v>0.29887999999999998</v>
      </c>
      <c r="M1057" s="7">
        <v>0.18559999999999999</v>
      </c>
      <c r="N1057" s="5">
        <v>3.3395999999999999</v>
      </c>
      <c r="O1057" s="5">
        <v>1.9734</v>
      </c>
      <c r="P1057" s="6">
        <v>28.626077586206897</v>
      </c>
      <c r="Q1057" s="3">
        <v>95</v>
      </c>
      <c r="R1057" s="6">
        <v>10</v>
      </c>
      <c r="S1057" s="6" t="s">
        <v>22</v>
      </c>
      <c r="T1057" s="6">
        <v>2015</v>
      </c>
      <c r="U1057"/>
      <c r="AP1057" s="9"/>
      <c r="AQ1057" s="9"/>
      <c r="AR1057" s="76"/>
      <c r="AS1057" s="76"/>
    </row>
    <row r="1058" spans="1:45">
      <c r="A1058" s="3">
        <v>12</v>
      </c>
      <c r="B1058" s="4" t="s">
        <v>35</v>
      </c>
      <c r="C1058" s="4" t="s">
        <v>26</v>
      </c>
      <c r="D1058" s="65">
        <v>42299</v>
      </c>
      <c r="E1058" s="3">
        <v>18.8</v>
      </c>
      <c r="F1058" s="3">
        <v>281.7</v>
      </c>
      <c r="G1058" s="3">
        <v>6.74</v>
      </c>
      <c r="H1058" s="3">
        <v>72.3</v>
      </c>
      <c r="I1058" s="3">
        <v>0</v>
      </c>
      <c r="J1058" s="3">
        <v>7.96</v>
      </c>
      <c r="K1058" s="3">
        <v>0.10000000000021103</v>
      </c>
      <c r="L1058" s="7">
        <v>0.10274</v>
      </c>
      <c r="M1058" s="7">
        <v>0.23199999999999998</v>
      </c>
      <c r="N1058" s="5">
        <v>1.9734</v>
      </c>
      <c r="O1058" s="5">
        <v>0.74749999999999994</v>
      </c>
      <c r="P1058" s="6">
        <v>11.728017241379311</v>
      </c>
      <c r="Q1058" s="3">
        <v>120</v>
      </c>
      <c r="R1058" s="6">
        <v>10</v>
      </c>
      <c r="S1058" s="6" t="s">
        <v>22</v>
      </c>
      <c r="T1058" s="6">
        <v>2015</v>
      </c>
      <c r="U1058"/>
      <c r="AP1058" s="9"/>
      <c r="AQ1058" s="9"/>
      <c r="AR1058" s="76"/>
      <c r="AS1058" s="76"/>
    </row>
    <row r="1059" spans="1:45">
      <c r="A1059" s="3">
        <v>13</v>
      </c>
      <c r="B1059" s="4" t="s">
        <v>36</v>
      </c>
      <c r="C1059" s="4" t="s">
        <v>32</v>
      </c>
      <c r="D1059" s="65">
        <v>42299</v>
      </c>
      <c r="E1059" s="3">
        <v>21.3</v>
      </c>
      <c r="F1059" s="3">
        <v>6060</v>
      </c>
      <c r="G1059" s="3">
        <v>10.61</v>
      </c>
      <c r="H1059" s="3">
        <v>119.8</v>
      </c>
      <c r="I1059" s="3">
        <v>0</v>
      </c>
      <c r="J1059" s="3">
        <v>8.08</v>
      </c>
      <c r="K1059" s="3">
        <v>16.500000000000405</v>
      </c>
      <c r="L1059" s="7">
        <v>1.4360249999999999</v>
      </c>
      <c r="M1059" s="7">
        <v>1.5775999999999999</v>
      </c>
      <c r="N1059" s="5">
        <v>2.9853999999999998</v>
      </c>
      <c r="O1059" s="5">
        <v>1.3754</v>
      </c>
      <c r="P1059" s="6">
        <v>2.76419878296146</v>
      </c>
      <c r="Q1059" s="3">
        <v>30</v>
      </c>
      <c r="R1059" s="6">
        <v>10</v>
      </c>
      <c r="S1059" s="6" t="s">
        <v>22</v>
      </c>
      <c r="T1059" s="6">
        <v>2015</v>
      </c>
      <c r="U1059"/>
      <c r="AP1059" s="9"/>
      <c r="AQ1059" s="9"/>
      <c r="AR1059" s="76"/>
      <c r="AS1059" s="76"/>
    </row>
    <row r="1060" spans="1:45">
      <c r="A1060" s="3">
        <v>14</v>
      </c>
      <c r="B1060" s="4" t="s">
        <v>37</v>
      </c>
      <c r="C1060" s="4" t="s">
        <v>32</v>
      </c>
      <c r="D1060" s="65">
        <v>42299</v>
      </c>
      <c r="E1060" s="3">
        <v>18.5</v>
      </c>
      <c r="F1060" s="3">
        <v>1877</v>
      </c>
      <c r="G1060" s="3">
        <v>8.2799999999999994</v>
      </c>
      <c r="H1060" s="3">
        <v>88.5</v>
      </c>
      <c r="I1060" s="3">
        <v>0</v>
      </c>
      <c r="J1060" s="3">
        <v>8.09</v>
      </c>
      <c r="K1060" s="3">
        <v>7.1428571428569905</v>
      </c>
      <c r="L1060" s="7">
        <v>1.7812714285714286</v>
      </c>
      <c r="M1060" s="7">
        <v>1.9951999999999999</v>
      </c>
      <c r="N1060" s="5">
        <v>17.5076</v>
      </c>
      <c r="O1060" s="5">
        <v>0.56809999999999994</v>
      </c>
      <c r="P1060" s="6">
        <v>9.0595930232558146</v>
      </c>
      <c r="Q1060" s="3">
        <v>40</v>
      </c>
      <c r="R1060" s="6">
        <v>10</v>
      </c>
      <c r="S1060" s="6" t="s">
        <v>22</v>
      </c>
      <c r="T1060" s="6">
        <v>2015</v>
      </c>
      <c r="U1060"/>
      <c r="AP1060" s="9"/>
      <c r="AQ1060" s="9"/>
      <c r="AR1060" s="76"/>
      <c r="AS1060" s="76"/>
    </row>
    <row r="1061" spans="1:45">
      <c r="A1061" s="3">
        <v>15</v>
      </c>
      <c r="B1061" s="4" t="s">
        <v>38</v>
      </c>
      <c r="C1061" s="4" t="s">
        <v>21</v>
      </c>
      <c r="D1061" s="65">
        <v>42299</v>
      </c>
      <c r="E1061" s="3">
        <v>13.4</v>
      </c>
      <c r="F1061" s="3">
        <v>750</v>
      </c>
      <c r="G1061" s="3">
        <v>8.42</v>
      </c>
      <c r="H1061" s="3">
        <v>80.900000000000006</v>
      </c>
      <c r="I1061" s="3">
        <v>33</v>
      </c>
      <c r="J1061" s="3">
        <v>8.1199999999999992</v>
      </c>
      <c r="K1061" s="3">
        <v>1.1000000000001009</v>
      </c>
      <c r="L1061" s="7">
        <v>0.16344999999999998</v>
      </c>
      <c r="M1061" s="7">
        <v>0.46399999999999997</v>
      </c>
      <c r="N1061" s="5">
        <v>18.772600000000001</v>
      </c>
      <c r="O1061" s="5">
        <v>0.50829999999999997</v>
      </c>
      <c r="P1061" s="6">
        <v>41.553663793103446</v>
      </c>
      <c r="Q1061" s="3">
        <v>120</v>
      </c>
      <c r="R1061" s="6">
        <v>10</v>
      </c>
      <c r="S1061" s="6" t="s">
        <v>22</v>
      </c>
      <c r="T1061" s="6">
        <v>2015</v>
      </c>
      <c r="U1061"/>
      <c r="AP1061" s="9"/>
      <c r="AQ1061" s="9"/>
      <c r="AR1061" s="76"/>
      <c r="AS1061" s="76"/>
    </row>
    <row r="1062" spans="1:45">
      <c r="A1062" s="3">
        <v>16</v>
      </c>
      <c r="B1062" s="4" t="s">
        <v>39</v>
      </c>
      <c r="C1062" s="4" t="s">
        <v>26</v>
      </c>
      <c r="D1062" s="65">
        <v>42299</v>
      </c>
      <c r="E1062" s="3">
        <v>15.6</v>
      </c>
      <c r="F1062" s="3">
        <v>782</v>
      </c>
      <c r="G1062" s="3">
        <v>9.6999999999999993</v>
      </c>
      <c r="H1062" s="3">
        <v>97.8</v>
      </c>
      <c r="I1062" s="3">
        <v>0</v>
      </c>
      <c r="J1062" s="3">
        <v>8.6300000000000008</v>
      </c>
      <c r="K1062" s="3">
        <v>3.4666666666662849</v>
      </c>
      <c r="L1062" s="7">
        <v>0.94645333333333315</v>
      </c>
      <c r="M1062" s="7">
        <v>0.41759999999999997</v>
      </c>
      <c r="N1062" s="5">
        <v>3.3902000000000001</v>
      </c>
      <c r="O1062" s="5">
        <v>0.47839999999999999</v>
      </c>
      <c r="P1062" s="6">
        <v>9.2638888888888893</v>
      </c>
      <c r="Q1062" s="3">
        <v>49</v>
      </c>
      <c r="R1062" s="6">
        <v>10</v>
      </c>
      <c r="S1062" s="6" t="s">
        <v>22</v>
      </c>
      <c r="T1062" s="6">
        <v>2015</v>
      </c>
      <c r="U1062"/>
      <c r="AP1062" s="9"/>
      <c r="AQ1062" s="9"/>
      <c r="AR1062" s="76"/>
      <c r="AS1062" s="76"/>
    </row>
    <row r="1063" spans="1:45">
      <c r="A1063" s="3">
        <v>17</v>
      </c>
      <c r="B1063" s="4" t="s">
        <v>40</v>
      </c>
      <c r="C1063" s="4" t="s">
        <v>26</v>
      </c>
      <c r="D1063" s="65">
        <v>42299</v>
      </c>
      <c r="E1063" s="3">
        <v>18.899999999999999</v>
      </c>
      <c r="F1063" s="3">
        <v>323.5</v>
      </c>
      <c r="G1063" s="3">
        <v>14.43</v>
      </c>
      <c r="H1063" s="3">
        <v>155.9</v>
      </c>
      <c r="I1063" s="3">
        <v>0</v>
      </c>
      <c r="J1063" s="3">
        <v>8.68</v>
      </c>
      <c r="K1063" s="3">
        <v>1.1999999999998678</v>
      </c>
      <c r="L1063" s="7">
        <v>0.19614000000000001</v>
      </c>
      <c r="M1063" s="7">
        <v>0.32479999999999998</v>
      </c>
      <c r="N1063" s="5">
        <v>2.8336000000000001</v>
      </c>
      <c r="O1063" s="5">
        <v>1.1660999999999999</v>
      </c>
      <c r="P1063" s="6">
        <v>12.314347290640395</v>
      </c>
      <c r="Q1063" s="3">
        <v>120</v>
      </c>
      <c r="R1063" s="6">
        <v>10</v>
      </c>
      <c r="S1063" s="6" t="s">
        <v>22</v>
      </c>
      <c r="T1063" s="6">
        <v>2015</v>
      </c>
      <c r="U1063"/>
      <c r="AP1063" s="9"/>
      <c r="AQ1063" s="9"/>
      <c r="AR1063" s="76"/>
      <c r="AS1063" s="76"/>
    </row>
    <row r="1064" spans="1:45">
      <c r="A1064" s="3">
        <v>18</v>
      </c>
      <c r="B1064" s="4" t="s">
        <v>41</v>
      </c>
      <c r="C1064" s="4" t="s">
        <v>21</v>
      </c>
      <c r="D1064" s="65">
        <v>42299</v>
      </c>
      <c r="E1064" s="3">
        <v>14.6</v>
      </c>
      <c r="F1064" s="3">
        <v>921</v>
      </c>
      <c r="G1064" s="3">
        <v>8.2799999999999994</v>
      </c>
      <c r="H1064" s="3">
        <v>81.599999999999994</v>
      </c>
      <c r="I1064" s="3">
        <v>0</v>
      </c>
      <c r="J1064" s="3">
        <v>8.44</v>
      </c>
      <c r="K1064" s="3">
        <v>2.8999999999999027</v>
      </c>
      <c r="L1064" s="7">
        <v>0.86861999999999995</v>
      </c>
      <c r="M1064" s="7">
        <v>1.3919999999999999</v>
      </c>
      <c r="N1064" s="5">
        <v>18.620799999999999</v>
      </c>
      <c r="O1064" s="5">
        <v>0.71760000000000002</v>
      </c>
      <c r="P1064" s="6">
        <v>13.892528735632185</v>
      </c>
      <c r="Q1064" s="3">
        <v>88</v>
      </c>
      <c r="R1064" s="6">
        <v>10</v>
      </c>
      <c r="S1064" s="6" t="s">
        <v>22</v>
      </c>
      <c r="T1064" s="6">
        <v>2015</v>
      </c>
      <c r="U1064"/>
      <c r="AP1064" s="9"/>
      <c r="AQ1064" s="9"/>
      <c r="AR1064" s="76"/>
      <c r="AS1064" s="76"/>
    </row>
    <row r="1065" spans="1:45">
      <c r="A1065" s="3">
        <v>19</v>
      </c>
      <c r="B1065" s="4" t="s">
        <v>42</v>
      </c>
      <c r="C1065" s="4" t="s">
        <v>32</v>
      </c>
      <c r="D1065" s="65">
        <v>42299</v>
      </c>
      <c r="E1065" s="3">
        <v>20.399999999999999</v>
      </c>
      <c r="F1065" s="3">
        <v>4206</v>
      </c>
      <c r="G1065" s="3">
        <v>10.119999999999999</v>
      </c>
      <c r="H1065" s="3">
        <v>112.4</v>
      </c>
      <c r="I1065" s="3">
        <v>0</v>
      </c>
      <c r="J1065" s="3">
        <v>7.82</v>
      </c>
      <c r="K1065" s="3">
        <v>26.000000000000309</v>
      </c>
      <c r="L1065" s="7">
        <v>3.2022857142857144</v>
      </c>
      <c r="M1065" s="7">
        <v>1.9487999999999999</v>
      </c>
      <c r="N1065" s="5">
        <v>17.204000000000001</v>
      </c>
      <c r="O1065" s="5">
        <v>2.1229</v>
      </c>
      <c r="P1065" s="6">
        <v>9.9173337438423665</v>
      </c>
      <c r="Q1065" s="3">
        <v>20</v>
      </c>
      <c r="R1065" s="6">
        <v>10</v>
      </c>
      <c r="S1065" s="6" t="s">
        <v>22</v>
      </c>
      <c r="T1065" s="6">
        <v>2015</v>
      </c>
      <c r="U1065"/>
      <c r="AP1065" s="9"/>
      <c r="AQ1065" s="9"/>
      <c r="AR1065" s="76"/>
      <c r="AS1065" s="76"/>
    </row>
    <row r="1066" spans="1:45">
      <c r="A1066" s="3">
        <v>20</v>
      </c>
      <c r="B1066" s="4" t="s">
        <v>43</v>
      </c>
      <c r="C1066" s="4" t="s">
        <v>26</v>
      </c>
      <c r="D1066" s="65">
        <v>42299</v>
      </c>
      <c r="E1066" s="3">
        <v>19.3</v>
      </c>
      <c r="F1066" s="3">
        <v>307.2</v>
      </c>
      <c r="G1066" s="3">
        <v>9.57</v>
      </c>
      <c r="H1066" s="3">
        <v>104.2</v>
      </c>
      <c r="I1066" s="3">
        <v>33</v>
      </c>
      <c r="J1066" s="3">
        <v>8.15</v>
      </c>
      <c r="K1066" s="3">
        <v>0.49999999999972289</v>
      </c>
      <c r="L1066" s="7">
        <v>0.25684999999999997</v>
      </c>
      <c r="M1066" s="7">
        <v>0.41759999999999997</v>
      </c>
      <c r="N1066" s="5">
        <v>26.1096</v>
      </c>
      <c r="O1066" s="5">
        <v>0.65779999999999994</v>
      </c>
      <c r="P1066" s="6">
        <v>64.098180076628367</v>
      </c>
      <c r="Q1066" s="3">
        <v>120</v>
      </c>
      <c r="R1066" s="6">
        <v>10</v>
      </c>
      <c r="S1066" s="6" t="s">
        <v>22</v>
      </c>
      <c r="T1066" s="6">
        <v>2015</v>
      </c>
      <c r="U1066"/>
      <c r="AP1066" s="9"/>
      <c r="AQ1066" s="9"/>
      <c r="AR1066" s="76"/>
      <c r="AS1066" s="76"/>
    </row>
    <row r="1067" spans="1:45">
      <c r="A1067" s="3">
        <v>21</v>
      </c>
      <c r="B1067" s="4" t="s">
        <v>44</v>
      </c>
      <c r="C1067" s="4" t="s">
        <v>21</v>
      </c>
      <c r="D1067" s="65">
        <v>42299</v>
      </c>
      <c r="E1067" s="3">
        <v>16.100000000000001</v>
      </c>
      <c r="F1067" s="3">
        <v>305.10000000000002</v>
      </c>
      <c r="G1067" s="3">
        <v>7.14</v>
      </c>
      <c r="H1067" s="3">
        <v>72</v>
      </c>
      <c r="I1067" s="3">
        <v>0</v>
      </c>
      <c r="J1067" s="3">
        <v>7.57</v>
      </c>
      <c r="K1067" s="3">
        <v>1.1000000000000001</v>
      </c>
      <c r="L1067" s="7">
        <v>0.13075999999999999</v>
      </c>
      <c r="M1067" s="7">
        <v>0.23199999999999998</v>
      </c>
      <c r="N1067" s="5">
        <v>7.0334000000000003</v>
      </c>
      <c r="O1067" s="5">
        <v>0.50829999999999997</v>
      </c>
      <c r="P1067" s="6">
        <v>32.507327586206898</v>
      </c>
      <c r="Q1067" s="3">
        <v>120</v>
      </c>
      <c r="R1067" s="6">
        <v>10</v>
      </c>
      <c r="S1067" s="6" t="s">
        <v>22</v>
      </c>
      <c r="T1067" s="6">
        <v>2015</v>
      </c>
      <c r="U1067"/>
      <c r="AP1067" s="9"/>
      <c r="AQ1067" s="9"/>
      <c r="AR1067" s="76"/>
      <c r="AS1067" s="76"/>
    </row>
    <row r="1068" spans="1:45">
      <c r="A1068" s="3">
        <v>22</v>
      </c>
      <c r="B1068" s="4" t="s">
        <v>45</v>
      </c>
      <c r="C1068" s="4" t="s">
        <v>21</v>
      </c>
      <c r="D1068" s="65">
        <v>42299</v>
      </c>
      <c r="E1068" s="3">
        <v>16.100000000000001</v>
      </c>
      <c r="F1068" s="3">
        <v>572</v>
      </c>
      <c r="G1068" s="3">
        <v>8.43</v>
      </c>
      <c r="H1068" s="3">
        <v>86</v>
      </c>
      <c r="I1068" s="3">
        <v>0</v>
      </c>
      <c r="J1068" s="3">
        <v>8</v>
      </c>
      <c r="K1068" s="3">
        <v>2.2999999999999687</v>
      </c>
      <c r="L1068" s="7">
        <v>0.30354999999999999</v>
      </c>
      <c r="M1068" s="7">
        <v>0.27839999999999998</v>
      </c>
      <c r="N1068" s="5">
        <v>47.361599999999996</v>
      </c>
      <c r="O1068" s="5">
        <v>0.38869999999999999</v>
      </c>
      <c r="P1068" s="6">
        <v>171.51688218390805</v>
      </c>
      <c r="Q1068" s="3">
        <v>120</v>
      </c>
      <c r="R1068" s="6">
        <v>10</v>
      </c>
      <c r="S1068" s="6" t="s">
        <v>22</v>
      </c>
      <c r="T1068" s="6">
        <v>2015</v>
      </c>
      <c r="U1068"/>
      <c r="AP1068" s="9"/>
      <c r="AQ1068" s="9"/>
      <c r="AR1068" s="76"/>
      <c r="AS1068" s="76"/>
    </row>
    <row r="1069" spans="1:45">
      <c r="A1069" s="3">
        <v>23</v>
      </c>
      <c r="B1069" s="4" t="s">
        <v>42</v>
      </c>
      <c r="C1069" s="4" t="s">
        <v>32</v>
      </c>
      <c r="D1069" s="65">
        <v>42299</v>
      </c>
      <c r="E1069" s="3">
        <v>16.899999999999999</v>
      </c>
      <c r="F1069" s="3">
        <v>2959</v>
      </c>
      <c r="G1069" s="3">
        <v>8.92</v>
      </c>
      <c r="H1069" s="3">
        <v>91.7</v>
      </c>
      <c r="I1069" s="3">
        <v>0</v>
      </c>
      <c r="J1069" s="3">
        <v>7.92</v>
      </c>
      <c r="K1069" s="3">
        <v>11.142857142857185</v>
      </c>
      <c r="L1069" s="7">
        <v>1.1007857142857143</v>
      </c>
      <c r="M1069" s="7">
        <v>1.1599999999999999</v>
      </c>
      <c r="N1069" s="5">
        <v>12.8018</v>
      </c>
      <c r="O1069" s="5">
        <v>1.4053</v>
      </c>
      <c r="P1069" s="6">
        <v>12.2475</v>
      </c>
      <c r="Q1069" s="3">
        <v>28</v>
      </c>
      <c r="R1069" s="6">
        <v>10</v>
      </c>
      <c r="S1069" s="6" t="s">
        <v>22</v>
      </c>
      <c r="T1069" s="6">
        <v>2015</v>
      </c>
      <c r="U1069"/>
      <c r="AP1069" s="9"/>
      <c r="AQ1069" s="9"/>
      <c r="AR1069" s="76"/>
      <c r="AS1069" s="76"/>
    </row>
    <row r="1070" spans="1:45">
      <c r="A1070" s="3">
        <v>24</v>
      </c>
      <c r="B1070" s="4" t="s">
        <v>51</v>
      </c>
      <c r="C1070" s="4" t="s">
        <v>21</v>
      </c>
      <c r="D1070" s="65">
        <v>42299</v>
      </c>
      <c r="E1070" s="3">
        <v>23.9</v>
      </c>
      <c r="F1070" s="3">
        <v>1780</v>
      </c>
      <c r="G1070" s="3">
        <v>7.6</v>
      </c>
      <c r="H1070" s="3">
        <v>90.6</v>
      </c>
      <c r="I1070" s="3">
        <v>33</v>
      </c>
      <c r="J1070" s="3">
        <v>8.81</v>
      </c>
      <c r="K1070" s="3">
        <v>2.8</v>
      </c>
      <c r="L1070" s="7">
        <v>0.38760999999999995</v>
      </c>
      <c r="M1070" s="7">
        <v>4.5935999999999995</v>
      </c>
      <c r="N1070" s="5">
        <v>19.126799999999999</v>
      </c>
      <c r="O1070" s="5">
        <v>0.41859999999999997</v>
      </c>
      <c r="P1070" s="6">
        <v>4.254919888540579</v>
      </c>
      <c r="Q1070" s="3">
        <v>120</v>
      </c>
      <c r="R1070" s="6">
        <v>10</v>
      </c>
      <c r="S1070" s="6" t="s">
        <v>22</v>
      </c>
      <c r="T1070" s="6">
        <v>2015</v>
      </c>
      <c r="U1070"/>
      <c r="AP1070" s="9"/>
      <c r="AQ1070" s="9"/>
      <c r="AR1070" s="76"/>
      <c r="AS1070" s="76"/>
    </row>
    <row r="1071" spans="1:45">
      <c r="A1071" s="26">
        <v>1</v>
      </c>
      <c r="B1071" s="27" t="s">
        <v>20</v>
      </c>
      <c r="C1071" s="27" t="s">
        <v>21</v>
      </c>
      <c r="D1071" s="63">
        <v>42389</v>
      </c>
      <c r="E1071" s="21">
        <v>4.0999999999999996</v>
      </c>
      <c r="F1071" s="22">
        <v>507</v>
      </c>
      <c r="G1071" s="23">
        <v>11.11</v>
      </c>
      <c r="H1071" s="22">
        <v>86</v>
      </c>
      <c r="I1071" s="22">
        <v>0</v>
      </c>
      <c r="J1071" s="23">
        <v>7.35</v>
      </c>
      <c r="K1071" s="31">
        <v>1.3</v>
      </c>
      <c r="L1071" s="33">
        <v>0.16905000000000001</v>
      </c>
      <c r="M1071" s="33">
        <v>0.74</v>
      </c>
      <c r="N1071" s="31">
        <v>7.8</v>
      </c>
      <c r="O1071" s="46">
        <v>0.04</v>
      </c>
      <c r="P1071" s="32">
        <f t="shared" ref="P1071:P1134" si="23">(N1071+O1071)/M1071</f>
        <v>10.594594594594595</v>
      </c>
      <c r="Q1071" s="22">
        <v>120</v>
      </c>
      <c r="R1071" s="6">
        <v>1</v>
      </c>
      <c r="S1071" s="6" t="s">
        <v>46</v>
      </c>
      <c r="T1071" s="25">
        <v>2016</v>
      </c>
      <c r="U1071"/>
      <c r="AP1071" s="9"/>
      <c r="AQ1071" s="9"/>
      <c r="AR1071" s="76"/>
      <c r="AS1071" s="76"/>
    </row>
    <row r="1072" spans="1:45">
      <c r="A1072" s="26">
        <v>2</v>
      </c>
      <c r="B1072" s="27" t="s">
        <v>23</v>
      </c>
      <c r="C1072" s="27" t="s">
        <v>21</v>
      </c>
      <c r="D1072" s="63">
        <v>42389</v>
      </c>
      <c r="E1072" s="21">
        <v>3.1</v>
      </c>
      <c r="F1072" s="22">
        <v>540</v>
      </c>
      <c r="G1072" s="23">
        <v>10.95</v>
      </c>
      <c r="H1072" s="22">
        <v>82</v>
      </c>
      <c r="I1072" s="22">
        <v>0</v>
      </c>
      <c r="J1072" s="23">
        <v>7.44</v>
      </c>
      <c r="K1072" s="31">
        <v>1.4</v>
      </c>
      <c r="L1072" s="33">
        <v>0.20607999999999999</v>
      </c>
      <c r="M1072" s="33">
        <v>0.41</v>
      </c>
      <c r="N1072" s="31">
        <v>16.899999999999999</v>
      </c>
      <c r="O1072" s="46">
        <v>0</v>
      </c>
      <c r="P1072" s="32">
        <f t="shared" si="23"/>
        <v>41.219512195121951</v>
      </c>
      <c r="Q1072" s="22">
        <v>120</v>
      </c>
      <c r="R1072" s="6">
        <v>1</v>
      </c>
      <c r="S1072" s="6" t="s">
        <v>46</v>
      </c>
      <c r="T1072" s="25">
        <v>2016</v>
      </c>
      <c r="U1072"/>
      <c r="AP1072" s="9"/>
      <c r="AQ1072" s="9"/>
      <c r="AR1072" s="76"/>
      <c r="AS1072" s="76"/>
    </row>
    <row r="1073" spans="1:45">
      <c r="A1073" s="26">
        <v>3</v>
      </c>
      <c r="B1073" s="27" t="s">
        <v>24</v>
      </c>
      <c r="C1073" s="27" t="s">
        <v>21</v>
      </c>
      <c r="D1073" s="63">
        <v>42389</v>
      </c>
      <c r="E1073" s="21">
        <v>6</v>
      </c>
      <c r="F1073" s="22">
        <v>552</v>
      </c>
      <c r="G1073" s="23">
        <v>9.85</v>
      </c>
      <c r="H1073" s="22">
        <v>79</v>
      </c>
      <c r="I1073" s="22">
        <v>0</v>
      </c>
      <c r="J1073" s="23">
        <v>7.39</v>
      </c>
      <c r="K1073" s="31">
        <v>0.7</v>
      </c>
      <c r="L1073" s="33">
        <v>0.51970800000000006</v>
      </c>
      <c r="M1073" s="33">
        <v>0.64</v>
      </c>
      <c r="N1073" s="31">
        <v>8.9</v>
      </c>
      <c r="O1073" s="46">
        <v>0.26</v>
      </c>
      <c r="P1073" s="32">
        <f t="shared" si="23"/>
        <v>14.3125</v>
      </c>
      <c r="Q1073" s="22">
        <v>120</v>
      </c>
      <c r="R1073" s="6">
        <v>1</v>
      </c>
      <c r="S1073" s="6" t="s">
        <v>46</v>
      </c>
      <c r="T1073" s="25">
        <v>2016</v>
      </c>
      <c r="U1073"/>
      <c r="AP1073" s="9"/>
      <c r="AQ1073" s="9"/>
      <c r="AR1073" s="76"/>
      <c r="AS1073" s="76"/>
    </row>
    <row r="1074" spans="1:45">
      <c r="A1074" s="26">
        <v>4</v>
      </c>
      <c r="B1074" s="27" t="s">
        <v>25</v>
      </c>
      <c r="C1074" s="27" t="s">
        <v>26</v>
      </c>
      <c r="D1074" s="63">
        <v>42389</v>
      </c>
      <c r="E1074" s="21">
        <v>6.8</v>
      </c>
      <c r="F1074" s="22">
        <v>328</v>
      </c>
      <c r="G1074" s="23">
        <v>6.95</v>
      </c>
      <c r="H1074" s="22">
        <v>57</v>
      </c>
      <c r="I1074" s="22">
        <v>0</v>
      </c>
      <c r="J1074" s="23">
        <v>7.37</v>
      </c>
      <c r="K1074" s="31">
        <v>3.4</v>
      </c>
      <c r="L1074" s="33">
        <v>0.48815200000000003</v>
      </c>
      <c r="M1074" s="33">
        <v>0.78</v>
      </c>
      <c r="N1074" s="31">
        <v>14.6</v>
      </c>
      <c r="O1074" s="46">
        <v>0.13</v>
      </c>
      <c r="P1074" s="32">
        <f t="shared" si="23"/>
        <v>18.884615384615383</v>
      </c>
      <c r="Q1074" s="22">
        <v>120</v>
      </c>
      <c r="R1074" s="6">
        <v>1</v>
      </c>
      <c r="S1074" s="6" t="s">
        <v>46</v>
      </c>
      <c r="T1074" s="25">
        <v>2016</v>
      </c>
      <c r="U1074"/>
      <c r="AP1074" s="9"/>
      <c r="AQ1074" s="9"/>
      <c r="AR1074" s="76"/>
      <c r="AS1074" s="76"/>
    </row>
    <row r="1075" spans="1:45">
      <c r="A1075" s="26">
        <v>5</v>
      </c>
      <c r="B1075" s="27" t="s">
        <v>27</v>
      </c>
      <c r="C1075" s="27" t="s">
        <v>26</v>
      </c>
      <c r="D1075" s="63">
        <v>42389</v>
      </c>
      <c r="E1075" s="21">
        <v>2.4</v>
      </c>
      <c r="F1075" s="22">
        <v>55</v>
      </c>
      <c r="G1075" s="23">
        <v>12.38</v>
      </c>
      <c r="H1075" s="22">
        <v>90</v>
      </c>
      <c r="I1075" s="22">
        <v>0</v>
      </c>
      <c r="J1075" s="23">
        <v>7.34</v>
      </c>
      <c r="K1075" s="31">
        <v>43.1</v>
      </c>
      <c r="L1075" s="33">
        <v>0.20286000000000001</v>
      </c>
      <c r="M1075" s="33">
        <v>0.64</v>
      </c>
      <c r="N1075" s="31">
        <v>1.9</v>
      </c>
      <c r="O1075" s="46">
        <v>0.71</v>
      </c>
      <c r="P1075" s="32">
        <f t="shared" si="23"/>
        <v>4.078125</v>
      </c>
      <c r="Q1075" s="22">
        <v>38</v>
      </c>
      <c r="R1075" s="6">
        <v>1</v>
      </c>
      <c r="S1075" s="6" t="s">
        <v>46</v>
      </c>
      <c r="T1075" s="25">
        <v>2016</v>
      </c>
      <c r="U1075"/>
      <c r="AP1075" s="9"/>
      <c r="AQ1075" s="9"/>
      <c r="AR1075" s="76"/>
      <c r="AS1075" s="76"/>
    </row>
    <row r="1076" spans="1:45">
      <c r="A1076" s="26">
        <v>6</v>
      </c>
      <c r="B1076" s="27" t="s">
        <v>28</v>
      </c>
      <c r="C1076" s="27" t="s">
        <v>21</v>
      </c>
      <c r="D1076" s="63">
        <v>42389</v>
      </c>
      <c r="E1076" s="21">
        <v>4.5</v>
      </c>
      <c r="F1076" s="22">
        <v>502</v>
      </c>
      <c r="G1076" s="23">
        <v>10.73</v>
      </c>
      <c r="H1076" s="22">
        <v>83</v>
      </c>
      <c r="I1076" s="22">
        <v>0</v>
      </c>
      <c r="J1076" s="23">
        <v>7.5</v>
      </c>
      <c r="K1076" s="31">
        <v>3.2</v>
      </c>
      <c r="L1076" s="33">
        <v>0.29269800000000001</v>
      </c>
      <c r="M1076" s="33">
        <v>0.64</v>
      </c>
      <c r="N1076" s="31">
        <v>37.1</v>
      </c>
      <c r="O1076" s="46">
        <v>0.26</v>
      </c>
      <c r="P1076" s="32">
        <f t="shared" si="23"/>
        <v>58.375</v>
      </c>
      <c r="Q1076" s="22">
        <v>120</v>
      </c>
      <c r="R1076" s="6">
        <v>1</v>
      </c>
      <c r="S1076" s="6" t="s">
        <v>46</v>
      </c>
      <c r="T1076" s="25">
        <v>2016</v>
      </c>
      <c r="U1076"/>
      <c r="AP1076" s="9"/>
      <c r="AQ1076" s="9"/>
      <c r="AR1076" s="76"/>
      <c r="AS1076" s="76"/>
    </row>
    <row r="1077" spans="1:45">
      <c r="A1077" s="26">
        <v>7</v>
      </c>
      <c r="B1077" s="27" t="s">
        <v>29</v>
      </c>
      <c r="C1077" s="27" t="s">
        <v>21</v>
      </c>
      <c r="D1077" s="63">
        <v>42389</v>
      </c>
      <c r="E1077" s="21">
        <v>4.4000000000000004</v>
      </c>
      <c r="F1077" s="22">
        <v>1027</v>
      </c>
      <c r="G1077" s="23">
        <v>6.79</v>
      </c>
      <c r="H1077" s="22">
        <v>53</v>
      </c>
      <c r="I1077" s="22">
        <v>0</v>
      </c>
      <c r="J1077" s="23">
        <v>7.42</v>
      </c>
      <c r="K1077" s="31">
        <v>3.8</v>
      </c>
      <c r="L1077" s="33">
        <v>0.45595200000000008</v>
      </c>
      <c r="M1077" s="33">
        <v>0.51</v>
      </c>
      <c r="N1077" s="31">
        <v>66.599999999999994</v>
      </c>
      <c r="O1077" s="46">
        <v>0</v>
      </c>
      <c r="P1077" s="32">
        <f t="shared" si="23"/>
        <v>130.58823529411762</v>
      </c>
      <c r="Q1077" s="22">
        <v>55</v>
      </c>
      <c r="R1077" s="6">
        <v>1</v>
      </c>
      <c r="S1077" s="6" t="s">
        <v>46</v>
      </c>
      <c r="T1077" s="25">
        <v>2016</v>
      </c>
      <c r="U1077"/>
      <c r="AP1077" s="9"/>
      <c r="AQ1077" s="9"/>
      <c r="AR1077" s="76"/>
      <c r="AS1077" s="76"/>
    </row>
    <row r="1078" spans="1:45">
      <c r="A1078" s="26">
        <v>8</v>
      </c>
      <c r="B1078" s="27" t="s">
        <v>30</v>
      </c>
      <c r="C1078" s="27" t="s">
        <v>26</v>
      </c>
      <c r="D1078" s="63">
        <v>42389</v>
      </c>
      <c r="E1078" s="21">
        <v>6.9</v>
      </c>
      <c r="F1078" s="22">
        <v>297</v>
      </c>
      <c r="G1078" s="23">
        <v>7.55</v>
      </c>
      <c r="H1078" s="22">
        <v>62</v>
      </c>
      <c r="I1078" s="22">
        <v>0</v>
      </c>
      <c r="J1078" s="23">
        <v>7.23</v>
      </c>
      <c r="K1078" s="31">
        <v>4.8</v>
      </c>
      <c r="L1078" s="33">
        <v>0.49845600000000007</v>
      </c>
      <c r="M1078" s="33">
        <v>0.37</v>
      </c>
      <c r="N1078" s="31">
        <v>13.8</v>
      </c>
      <c r="O1078" s="46">
        <v>0.13</v>
      </c>
      <c r="P1078" s="32">
        <f t="shared" si="23"/>
        <v>37.648648648648653</v>
      </c>
      <c r="Q1078" s="22">
        <v>92</v>
      </c>
      <c r="R1078" s="6">
        <v>1</v>
      </c>
      <c r="S1078" s="6" t="s">
        <v>46</v>
      </c>
      <c r="T1078" s="25">
        <v>2016</v>
      </c>
      <c r="U1078"/>
      <c r="AP1078" s="9"/>
      <c r="AQ1078" s="9"/>
      <c r="AR1078" s="76"/>
      <c r="AS1078" s="76"/>
    </row>
    <row r="1079" spans="1:45">
      <c r="A1079" s="26">
        <v>9</v>
      </c>
      <c r="B1079" s="27" t="s">
        <v>31</v>
      </c>
      <c r="C1079" s="27" t="s">
        <v>32</v>
      </c>
      <c r="D1079" s="63">
        <v>42389</v>
      </c>
      <c r="E1079" s="21">
        <v>8.4</v>
      </c>
      <c r="F1079" s="22">
        <v>1375</v>
      </c>
      <c r="G1079" s="23">
        <v>8.9600000000000009</v>
      </c>
      <c r="H1079" s="22">
        <v>77</v>
      </c>
      <c r="I1079" s="22">
        <v>0</v>
      </c>
      <c r="J1079" s="23">
        <v>7.12</v>
      </c>
      <c r="K1079" s="32">
        <v>9.6</v>
      </c>
      <c r="L1079" s="33">
        <v>1.52145</v>
      </c>
      <c r="M1079" s="33">
        <v>1.61</v>
      </c>
      <c r="N1079" s="31">
        <v>6.1</v>
      </c>
      <c r="O1079" s="46">
        <v>2.7</v>
      </c>
      <c r="P1079" s="32">
        <f t="shared" si="23"/>
        <v>5.4658385093167707</v>
      </c>
      <c r="Q1079" s="22">
        <v>22</v>
      </c>
      <c r="R1079" s="6">
        <v>1</v>
      </c>
      <c r="S1079" s="6" t="s">
        <v>46</v>
      </c>
      <c r="T1079" s="25">
        <v>2016</v>
      </c>
      <c r="U1079"/>
      <c r="AP1079" s="9"/>
      <c r="AQ1079" s="9"/>
      <c r="AR1079" s="76"/>
      <c r="AS1079" s="76"/>
    </row>
    <row r="1080" spans="1:45">
      <c r="A1080" s="26">
        <v>10</v>
      </c>
      <c r="B1080" s="27" t="s">
        <v>33</v>
      </c>
      <c r="C1080" s="27" t="s">
        <v>32</v>
      </c>
      <c r="D1080" s="63">
        <v>42389</v>
      </c>
      <c r="E1080" s="21">
        <v>7.3</v>
      </c>
      <c r="F1080" s="22">
        <v>1855</v>
      </c>
      <c r="G1080" s="23">
        <v>10.72</v>
      </c>
      <c r="H1080" s="22">
        <v>90</v>
      </c>
      <c r="I1080" s="22">
        <v>0</v>
      </c>
      <c r="J1080" s="23">
        <v>7.31</v>
      </c>
      <c r="K1080" s="31">
        <v>16.2</v>
      </c>
      <c r="L1080" s="33">
        <v>1.3765500000000004</v>
      </c>
      <c r="M1080" s="33">
        <v>1.06</v>
      </c>
      <c r="N1080" s="31">
        <v>20.3</v>
      </c>
      <c r="O1080" s="46">
        <v>0.35</v>
      </c>
      <c r="P1080" s="32">
        <f t="shared" si="23"/>
        <v>19.481132075471699</v>
      </c>
      <c r="Q1080" s="22">
        <v>27</v>
      </c>
      <c r="R1080" s="6">
        <v>1</v>
      </c>
      <c r="S1080" s="6" t="s">
        <v>46</v>
      </c>
      <c r="T1080" s="25">
        <v>2016</v>
      </c>
      <c r="U1080"/>
      <c r="AP1080" s="9"/>
      <c r="AQ1080" s="9"/>
      <c r="AR1080" s="76"/>
      <c r="AS1080" s="76"/>
    </row>
    <row r="1081" spans="1:45">
      <c r="A1081" s="26">
        <v>11</v>
      </c>
      <c r="B1081" s="27" t="s">
        <v>34</v>
      </c>
      <c r="C1081" s="27" t="s">
        <v>26</v>
      </c>
      <c r="D1081" s="63">
        <v>42389</v>
      </c>
      <c r="E1081" s="21">
        <v>7.1</v>
      </c>
      <c r="F1081" s="22">
        <v>283</v>
      </c>
      <c r="G1081" s="23">
        <v>8</v>
      </c>
      <c r="H1081" s="22">
        <v>66</v>
      </c>
      <c r="I1081" s="22">
        <v>0</v>
      </c>
      <c r="J1081" s="23">
        <v>7.33</v>
      </c>
      <c r="K1081" s="31">
        <v>0.3</v>
      </c>
      <c r="L1081" s="33">
        <v>0.15910588235294118</v>
      </c>
      <c r="M1081" s="33">
        <v>0.41</v>
      </c>
      <c r="N1081" s="31">
        <v>4.3</v>
      </c>
      <c r="O1081" s="46">
        <v>0</v>
      </c>
      <c r="P1081" s="32">
        <f t="shared" si="23"/>
        <v>10.487804878048781</v>
      </c>
      <c r="Q1081" s="22">
        <v>120</v>
      </c>
      <c r="R1081" s="6">
        <v>1</v>
      </c>
      <c r="S1081" s="6" t="s">
        <v>46</v>
      </c>
      <c r="T1081" s="25">
        <v>2016</v>
      </c>
      <c r="U1081"/>
      <c r="AP1081" s="9"/>
      <c r="AQ1081" s="9"/>
      <c r="AR1081" s="76"/>
      <c r="AS1081" s="76"/>
    </row>
    <row r="1082" spans="1:45">
      <c r="A1082" s="26">
        <v>12</v>
      </c>
      <c r="B1082" s="27" t="s">
        <v>35</v>
      </c>
      <c r="C1082" s="27" t="s">
        <v>26</v>
      </c>
      <c r="D1082" s="63">
        <v>42389</v>
      </c>
      <c r="E1082" s="21">
        <v>6.3</v>
      </c>
      <c r="F1082" s="22">
        <v>253</v>
      </c>
      <c r="G1082" s="23">
        <v>11.55</v>
      </c>
      <c r="H1082" s="22">
        <v>94</v>
      </c>
      <c r="I1082" s="22">
        <v>0</v>
      </c>
      <c r="J1082" s="23">
        <v>7.61</v>
      </c>
      <c r="K1082" s="31">
        <v>1.1000000000000001</v>
      </c>
      <c r="L1082" s="33">
        <v>0.10626000000000002</v>
      </c>
      <c r="M1082" s="33">
        <v>0.6</v>
      </c>
      <c r="N1082" s="31">
        <v>0.1</v>
      </c>
      <c r="O1082" s="46">
        <v>0.04</v>
      </c>
      <c r="P1082" s="32">
        <f t="shared" si="23"/>
        <v>0.23333333333333336</v>
      </c>
      <c r="Q1082" s="22">
        <v>120</v>
      </c>
      <c r="R1082" s="6">
        <v>1</v>
      </c>
      <c r="S1082" s="6" t="s">
        <v>46</v>
      </c>
      <c r="T1082" s="25">
        <v>2016</v>
      </c>
      <c r="U1082"/>
      <c r="AP1082" s="9"/>
      <c r="AQ1082" s="9"/>
      <c r="AR1082" s="76"/>
      <c r="AS1082" s="76"/>
    </row>
    <row r="1083" spans="1:45">
      <c r="A1083" s="26">
        <v>13</v>
      </c>
      <c r="B1083" s="27" t="s">
        <v>36</v>
      </c>
      <c r="C1083" s="27" t="s">
        <v>32</v>
      </c>
      <c r="D1083" s="63">
        <v>42389</v>
      </c>
      <c r="E1083" s="21">
        <v>7</v>
      </c>
      <c r="F1083" s="22">
        <v>1599</v>
      </c>
      <c r="G1083" s="23">
        <v>11.51</v>
      </c>
      <c r="H1083" s="22">
        <v>95</v>
      </c>
      <c r="I1083" s="22">
        <v>33</v>
      </c>
      <c r="J1083" s="23">
        <v>7.66</v>
      </c>
      <c r="K1083" s="31">
        <v>14.7</v>
      </c>
      <c r="L1083" s="33">
        <v>1.0561600000000002</v>
      </c>
      <c r="M1083" s="33">
        <v>0.97</v>
      </c>
      <c r="N1083" s="31">
        <v>4.5999999999999996</v>
      </c>
      <c r="O1083" s="46">
        <v>0.17</v>
      </c>
      <c r="P1083" s="32">
        <f t="shared" si="23"/>
        <v>4.9175257731958757</v>
      </c>
      <c r="Q1083" s="22">
        <v>26</v>
      </c>
      <c r="R1083" s="6">
        <v>1</v>
      </c>
      <c r="S1083" s="6" t="s">
        <v>46</v>
      </c>
      <c r="T1083" s="25">
        <v>2016</v>
      </c>
      <c r="U1083"/>
      <c r="AP1083" s="9"/>
      <c r="AQ1083" s="9"/>
      <c r="AR1083" s="76"/>
      <c r="AS1083" s="76"/>
    </row>
    <row r="1084" spans="1:45">
      <c r="A1084" s="26">
        <v>14</v>
      </c>
      <c r="B1084" s="27" t="s">
        <v>37</v>
      </c>
      <c r="C1084" s="27" t="s">
        <v>32</v>
      </c>
      <c r="D1084" s="63">
        <v>42389</v>
      </c>
      <c r="E1084" s="21">
        <v>8</v>
      </c>
      <c r="F1084" s="22">
        <v>752</v>
      </c>
      <c r="G1084" s="23">
        <v>10.34</v>
      </c>
      <c r="H1084" s="22">
        <v>88</v>
      </c>
      <c r="I1084" s="22">
        <v>0</v>
      </c>
      <c r="J1084" s="23">
        <v>7.62</v>
      </c>
      <c r="K1084" s="31">
        <v>9.6</v>
      </c>
      <c r="L1084" s="33">
        <v>1.0312050000000001</v>
      </c>
      <c r="M1084" s="33">
        <v>0.84</v>
      </c>
      <c r="N1084" s="31">
        <v>3.6</v>
      </c>
      <c r="O1084" s="46">
        <v>0.13</v>
      </c>
      <c r="P1084" s="32">
        <f t="shared" si="23"/>
        <v>4.4404761904761907</v>
      </c>
      <c r="Q1084" s="22">
        <v>29</v>
      </c>
      <c r="R1084" s="6">
        <v>1</v>
      </c>
      <c r="S1084" s="6" t="s">
        <v>46</v>
      </c>
      <c r="T1084" s="25">
        <v>2016</v>
      </c>
      <c r="U1084"/>
      <c r="AP1084" s="9"/>
      <c r="AQ1084" s="9"/>
      <c r="AR1084" s="76"/>
      <c r="AS1084" s="76"/>
    </row>
    <row r="1085" spans="1:45">
      <c r="A1085" s="26">
        <v>15</v>
      </c>
      <c r="B1085" s="27" t="s">
        <v>38</v>
      </c>
      <c r="C1085" s="27" t="s">
        <v>21</v>
      </c>
      <c r="D1085" s="63">
        <v>42389</v>
      </c>
      <c r="E1085" s="21">
        <v>3.9</v>
      </c>
      <c r="F1085" s="22">
        <v>771</v>
      </c>
      <c r="G1085" s="23">
        <v>10.94</v>
      </c>
      <c r="H1085" s="22">
        <v>84</v>
      </c>
      <c r="I1085" s="22">
        <v>0</v>
      </c>
      <c r="J1085" s="23">
        <v>7.49</v>
      </c>
      <c r="K1085" s="31">
        <v>9</v>
      </c>
      <c r="L1085" s="33">
        <v>0.11785200000000001</v>
      </c>
      <c r="M1085" s="33">
        <v>0.69</v>
      </c>
      <c r="N1085" s="31">
        <v>38.700000000000003</v>
      </c>
      <c r="O1085" s="46">
        <v>6.88</v>
      </c>
      <c r="P1085" s="32">
        <f t="shared" si="23"/>
        <v>66.057971014492765</v>
      </c>
      <c r="Q1085" s="22">
        <v>120</v>
      </c>
      <c r="R1085" s="6">
        <v>1</v>
      </c>
      <c r="S1085" s="6" t="s">
        <v>46</v>
      </c>
      <c r="T1085" s="25">
        <v>2016</v>
      </c>
      <c r="U1085"/>
      <c r="AP1085" s="9"/>
      <c r="AQ1085" s="9"/>
      <c r="AR1085" s="76"/>
      <c r="AS1085" s="76"/>
    </row>
    <row r="1086" spans="1:45">
      <c r="A1086" s="26">
        <v>16</v>
      </c>
      <c r="B1086" s="27" t="s">
        <v>39</v>
      </c>
      <c r="C1086" s="27" t="s">
        <v>26</v>
      </c>
      <c r="D1086" s="63">
        <v>42389</v>
      </c>
      <c r="E1086" s="21">
        <v>4.7</v>
      </c>
      <c r="F1086" s="22">
        <v>751</v>
      </c>
      <c r="G1086" s="23">
        <v>14.09</v>
      </c>
      <c r="H1086" s="22">
        <v>110</v>
      </c>
      <c r="I1086" s="22">
        <v>0</v>
      </c>
      <c r="J1086" s="23">
        <v>7.87</v>
      </c>
      <c r="K1086" s="31">
        <v>3</v>
      </c>
      <c r="L1086" s="33">
        <v>0.64528800000000008</v>
      </c>
      <c r="M1086" s="33">
        <v>0.64</v>
      </c>
      <c r="N1086" s="31">
        <v>11.4</v>
      </c>
      <c r="O1086" s="46">
        <v>0.44</v>
      </c>
      <c r="P1086" s="32">
        <f t="shared" si="23"/>
        <v>18.5</v>
      </c>
      <c r="Q1086" s="22">
        <v>42</v>
      </c>
      <c r="R1086" s="6">
        <v>1</v>
      </c>
      <c r="S1086" s="6" t="s">
        <v>46</v>
      </c>
      <c r="T1086" s="25">
        <v>2016</v>
      </c>
      <c r="U1086"/>
      <c r="AP1086" s="9"/>
      <c r="AQ1086" s="9"/>
      <c r="AR1086" s="76"/>
      <c r="AS1086" s="76"/>
    </row>
    <row r="1087" spans="1:45">
      <c r="A1087" s="26">
        <v>17</v>
      </c>
      <c r="B1087" s="27" t="s">
        <v>40</v>
      </c>
      <c r="C1087" s="27" t="s">
        <v>26</v>
      </c>
      <c r="D1087" s="63">
        <v>42389</v>
      </c>
      <c r="E1087" s="21">
        <v>5.8</v>
      </c>
      <c r="F1087" s="22">
        <v>384</v>
      </c>
      <c r="G1087" s="23">
        <v>13.84</v>
      </c>
      <c r="H1087" s="22">
        <v>111</v>
      </c>
      <c r="I1087" s="22">
        <v>33</v>
      </c>
      <c r="J1087" s="23">
        <v>7.8</v>
      </c>
      <c r="K1087" s="31">
        <v>8</v>
      </c>
      <c r="L1087" s="33">
        <v>0.126224</v>
      </c>
      <c r="M1087" s="33">
        <v>0.46</v>
      </c>
      <c r="N1087" s="31">
        <v>0.6</v>
      </c>
      <c r="O1087" s="46">
        <v>0.66</v>
      </c>
      <c r="P1087" s="32">
        <f t="shared" si="23"/>
        <v>2.7391304347826084</v>
      </c>
      <c r="Q1087" s="22">
        <v>120</v>
      </c>
      <c r="R1087" s="6">
        <v>1</v>
      </c>
      <c r="S1087" s="6" t="s">
        <v>46</v>
      </c>
      <c r="T1087" s="25">
        <v>2016</v>
      </c>
      <c r="U1087"/>
      <c r="AP1087" s="9"/>
      <c r="AQ1087" s="9"/>
      <c r="AR1087" s="76"/>
      <c r="AS1087" s="76"/>
    </row>
    <row r="1088" spans="1:45">
      <c r="A1088" s="26">
        <v>18</v>
      </c>
      <c r="B1088" s="27" t="s">
        <v>41</v>
      </c>
      <c r="C1088" s="27" t="s">
        <v>21</v>
      </c>
      <c r="D1088" s="63">
        <v>42389</v>
      </c>
      <c r="E1088" s="21">
        <v>5.6</v>
      </c>
      <c r="F1088" s="22">
        <v>889</v>
      </c>
      <c r="G1088" s="23">
        <v>11.76</v>
      </c>
      <c r="H1088" s="22">
        <v>94</v>
      </c>
      <c r="I1088" s="22">
        <v>66</v>
      </c>
      <c r="J1088" s="23">
        <v>7.74</v>
      </c>
      <c r="K1088" s="31">
        <v>2.1</v>
      </c>
      <c r="L1088" s="33">
        <v>0.72256799999999999</v>
      </c>
      <c r="M1088" s="33">
        <v>0.6</v>
      </c>
      <c r="N1088" s="31">
        <v>13.6</v>
      </c>
      <c r="O1088" s="46">
        <v>0.84</v>
      </c>
      <c r="P1088" s="32">
        <f t="shared" si="23"/>
        <v>24.066666666666666</v>
      </c>
      <c r="Q1088" s="22">
        <v>53</v>
      </c>
      <c r="R1088" s="6">
        <v>1</v>
      </c>
      <c r="S1088" s="6" t="s">
        <v>46</v>
      </c>
      <c r="T1088" s="25">
        <v>2016</v>
      </c>
      <c r="U1088"/>
      <c r="AP1088" s="9"/>
      <c r="AQ1088" s="9"/>
      <c r="AR1088" s="76"/>
      <c r="AS1088" s="76"/>
    </row>
    <row r="1089" spans="1:45">
      <c r="A1089" s="26">
        <v>19</v>
      </c>
      <c r="B1089" s="27" t="s">
        <v>42</v>
      </c>
      <c r="C1089" s="27" t="s">
        <v>32</v>
      </c>
      <c r="D1089" s="63">
        <v>42389</v>
      </c>
      <c r="E1089" s="21">
        <v>7.2</v>
      </c>
      <c r="F1089" s="22">
        <v>1086</v>
      </c>
      <c r="G1089" s="23">
        <v>10.06</v>
      </c>
      <c r="H1089" s="22">
        <v>83</v>
      </c>
      <c r="I1089" s="22">
        <v>0</v>
      </c>
      <c r="J1089" s="23">
        <v>7.48</v>
      </c>
      <c r="K1089" s="31">
        <v>12.2</v>
      </c>
      <c r="L1089" s="33">
        <v>1.0007760000000001</v>
      </c>
      <c r="M1089" s="33">
        <v>1.29</v>
      </c>
      <c r="N1089" s="31">
        <v>31.5</v>
      </c>
      <c r="O1089" s="46">
        <v>3.99</v>
      </c>
      <c r="P1089" s="32">
        <f t="shared" si="23"/>
        <v>27.511627906976745</v>
      </c>
      <c r="Q1089" s="22">
        <v>23</v>
      </c>
      <c r="R1089" s="6">
        <v>1</v>
      </c>
      <c r="S1089" s="6" t="s">
        <v>46</v>
      </c>
      <c r="T1089" s="25">
        <v>2016</v>
      </c>
      <c r="U1089"/>
      <c r="AP1089" s="9"/>
      <c r="AQ1089" s="9"/>
      <c r="AR1089" s="76"/>
      <c r="AS1089" s="76"/>
    </row>
    <row r="1090" spans="1:45">
      <c r="A1090" s="26">
        <v>20</v>
      </c>
      <c r="B1090" s="27" t="s">
        <v>43</v>
      </c>
      <c r="C1090" s="27" t="s">
        <v>26</v>
      </c>
      <c r="D1090" s="63">
        <v>42389</v>
      </c>
      <c r="E1090" s="21">
        <v>6.2</v>
      </c>
      <c r="F1090" s="22">
        <v>409</v>
      </c>
      <c r="G1090" s="23">
        <v>10.24</v>
      </c>
      <c r="H1090" s="22">
        <v>83</v>
      </c>
      <c r="I1090" s="22">
        <v>0</v>
      </c>
      <c r="J1090" s="23">
        <v>7.47</v>
      </c>
      <c r="K1090" s="31">
        <v>3</v>
      </c>
      <c r="L1090" s="33">
        <v>0.42504000000000008</v>
      </c>
      <c r="M1090" s="33">
        <v>0.46</v>
      </c>
      <c r="N1090" s="31">
        <v>20</v>
      </c>
      <c r="O1090" s="46">
        <v>3.46</v>
      </c>
      <c r="P1090" s="32">
        <f t="shared" si="23"/>
        <v>51</v>
      </c>
      <c r="Q1090" s="22">
        <v>47</v>
      </c>
      <c r="R1090" s="6">
        <v>1</v>
      </c>
      <c r="S1090" s="6" t="s">
        <v>46</v>
      </c>
      <c r="T1090" s="25">
        <v>2016</v>
      </c>
      <c r="U1090"/>
      <c r="AP1090" s="9"/>
      <c r="AQ1090" s="9"/>
      <c r="AR1090" s="76"/>
      <c r="AS1090" s="76"/>
    </row>
    <row r="1091" spans="1:45">
      <c r="A1091" s="26">
        <v>21</v>
      </c>
      <c r="B1091" s="27" t="s">
        <v>44</v>
      </c>
      <c r="C1091" s="27" t="s">
        <v>21</v>
      </c>
      <c r="D1091" s="63">
        <v>42389</v>
      </c>
      <c r="E1091" s="21">
        <v>9.3000000000000007</v>
      </c>
      <c r="F1091" s="22">
        <v>111</v>
      </c>
      <c r="G1091" s="23">
        <v>8.3699999999999992</v>
      </c>
      <c r="H1091" s="22">
        <v>73</v>
      </c>
      <c r="I1091" s="22">
        <v>0</v>
      </c>
      <c r="J1091" s="23">
        <v>6.95</v>
      </c>
      <c r="K1091" s="31">
        <v>3</v>
      </c>
      <c r="L1091" s="33">
        <v>0.190302</v>
      </c>
      <c r="M1091" s="33">
        <v>0.74</v>
      </c>
      <c r="N1091" s="31">
        <v>4.3</v>
      </c>
      <c r="O1091" s="46">
        <v>0</v>
      </c>
      <c r="P1091" s="32">
        <f t="shared" si="23"/>
        <v>5.8108108108108105</v>
      </c>
      <c r="Q1091" s="22">
        <v>111</v>
      </c>
      <c r="R1091" s="6">
        <v>1</v>
      </c>
      <c r="S1091" s="6" t="s">
        <v>46</v>
      </c>
      <c r="T1091" s="25">
        <v>2016</v>
      </c>
      <c r="U1091"/>
      <c r="AP1091" s="9"/>
      <c r="AQ1091" s="9"/>
      <c r="AR1091" s="76"/>
      <c r="AS1091" s="76"/>
    </row>
    <row r="1092" spans="1:45">
      <c r="A1092" s="26">
        <v>22</v>
      </c>
      <c r="B1092" s="27" t="s">
        <v>45</v>
      </c>
      <c r="C1092" s="27" t="s">
        <v>21</v>
      </c>
      <c r="D1092" s="63">
        <v>42389</v>
      </c>
      <c r="E1092" s="21">
        <v>8.8000000000000007</v>
      </c>
      <c r="F1092" s="22">
        <v>578</v>
      </c>
      <c r="G1092" s="23">
        <v>9.94</v>
      </c>
      <c r="H1092" s="22">
        <v>86</v>
      </c>
      <c r="I1092" s="22">
        <v>0</v>
      </c>
      <c r="J1092" s="23">
        <v>7.44</v>
      </c>
      <c r="K1092" s="31">
        <v>1.3</v>
      </c>
      <c r="L1092" s="33">
        <v>0.23570400000000002</v>
      </c>
      <c r="M1092" s="33">
        <v>0.51</v>
      </c>
      <c r="N1092" s="31">
        <v>4.9000000000000004</v>
      </c>
      <c r="O1092" s="46">
        <v>0.08</v>
      </c>
      <c r="P1092" s="32">
        <f t="shared" si="23"/>
        <v>9.764705882352942</v>
      </c>
      <c r="Q1092" s="22">
        <v>109</v>
      </c>
      <c r="R1092" s="6">
        <v>1</v>
      </c>
      <c r="S1092" s="6" t="s">
        <v>46</v>
      </c>
      <c r="T1092" s="25">
        <v>2016</v>
      </c>
      <c r="U1092"/>
      <c r="AP1092" s="9"/>
      <c r="AQ1092" s="9"/>
      <c r="AR1092" s="76"/>
      <c r="AS1092" s="76"/>
    </row>
    <row r="1093" spans="1:45">
      <c r="A1093" s="26">
        <v>23</v>
      </c>
      <c r="B1093" s="27" t="s">
        <v>42</v>
      </c>
      <c r="C1093" s="27" t="s">
        <v>32</v>
      </c>
      <c r="D1093" s="63">
        <v>42389</v>
      </c>
      <c r="E1093" s="21">
        <v>9</v>
      </c>
      <c r="F1093" s="22">
        <v>1119</v>
      </c>
      <c r="G1093" s="23">
        <v>10.9</v>
      </c>
      <c r="H1093" s="22">
        <v>95</v>
      </c>
      <c r="I1093" s="22">
        <v>0</v>
      </c>
      <c r="J1093" s="23">
        <v>7.5</v>
      </c>
      <c r="K1093" s="31">
        <v>13.8</v>
      </c>
      <c r="L1093" s="33">
        <v>1.0653600000000001</v>
      </c>
      <c r="M1093" s="33">
        <v>1.06</v>
      </c>
      <c r="N1093" s="31">
        <v>37.9</v>
      </c>
      <c r="O1093" s="46">
        <v>0</v>
      </c>
      <c r="P1093" s="32">
        <f t="shared" si="23"/>
        <v>35.75471698113207</v>
      </c>
      <c r="Q1093" s="22">
        <v>25</v>
      </c>
      <c r="R1093" s="6">
        <v>1</v>
      </c>
      <c r="S1093" s="6" t="s">
        <v>46</v>
      </c>
      <c r="T1093" s="25">
        <v>2016</v>
      </c>
      <c r="U1093"/>
      <c r="AP1093" s="9"/>
      <c r="AQ1093" s="9"/>
      <c r="AR1093" s="76"/>
      <c r="AS1093" s="76"/>
    </row>
    <row r="1094" spans="1:45">
      <c r="A1094" s="26">
        <v>24</v>
      </c>
      <c r="B1094" s="27" t="s">
        <v>51</v>
      </c>
      <c r="C1094" s="27" t="s">
        <v>21</v>
      </c>
      <c r="D1094" s="63">
        <v>42389</v>
      </c>
      <c r="E1094" s="21">
        <v>20.6</v>
      </c>
      <c r="F1094" s="22">
        <v>1833</v>
      </c>
      <c r="G1094" s="23">
        <v>7.43</v>
      </c>
      <c r="H1094" s="22">
        <v>83</v>
      </c>
      <c r="I1094" s="22">
        <v>33</v>
      </c>
      <c r="J1094" s="23">
        <v>7.92</v>
      </c>
      <c r="K1094" s="31">
        <v>2</v>
      </c>
      <c r="L1094" s="33">
        <v>0.13620600000000002</v>
      </c>
      <c r="M1094" s="33">
        <v>4.51</v>
      </c>
      <c r="N1094" s="31">
        <v>11.3</v>
      </c>
      <c r="O1094" s="46">
        <v>0.03</v>
      </c>
      <c r="P1094" s="32">
        <f t="shared" si="23"/>
        <v>2.5121951219512195</v>
      </c>
      <c r="Q1094" s="22">
        <v>120</v>
      </c>
      <c r="R1094" s="6">
        <v>1</v>
      </c>
      <c r="S1094" s="6" t="s">
        <v>46</v>
      </c>
      <c r="T1094" s="25">
        <v>2016</v>
      </c>
      <c r="U1094"/>
      <c r="AP1094" s="9"/>
      <c r="AQ1094" s="9"/>
      <c r="AR1094" s="76"/>
      <c r="AS1094" s="76"/>
    </row>
    <row r="1095" spans="1:45">
      <c r="A1095" s="26">
        <v>1</v>
      </c>
      <c r="B1095" s="27" t="s">
        <v>20</v>
      </c>
      <c r="C1095" s="27" t="s">
        <v>21</v>
      </c>
      <c r="D1095" s="63">
        <v>42476</v>
      </c>
      <c r="E1095" s="21">
        <v>14.2</v>
      </c>
      <c r="F1095" s="22">
        <v>411</v>
      </c>
      <c r="G1095" s="23">
        <v>9.7200000000000006</v>
      </c>
      <c r="H1095" s="22">
        <v>96.3</v>
      </c>
      <c r="I1095" s="22">
        <v>0</v>
      </c>
      <c r="J1095" s="23">
        <v>7.27</v>
      </c>
      <c r="K1095" s="31">
        <v>3.0999999999998806</v>
      </c>
      <c r="L1095" s="33">
        <v>0.27207599999999998</v>
      </c>
      <c r="M1095" s="33">
        <v>0.56879999999999997</v>
      </c>
      <c r="N1095" s="31">
        <v>21.6876</v>
      </c>
      <c r="O1095" s="46">
        <v>0</v>
      </c>
      <c r="P1095" s="32">
        <f t="shared" si="23"/>
        <v>38.128691983122366</v>
      </c>
      <c r="Q1095" s="22">
        <v>120</v>
      </c>
      <c r="R1095" s="6">
        <v>4</v>
      </c>
      <c r="S1095" s="6" t="s">
        <v>47</v>
      </c>
      <c r="T1095" s="6">
        <v>2016</v>
      </c>
      <c r="U1095"/>
      <c r="AP1095" s="9"/>
      <c r="AQ1095" s="9"/>
      <c r="AR1095" s="76"/>
      <c r="AS1095" s="76"/>
    </row>
    <row r="1096" spans="1:45">
      <c r="A1096" s="26">
        <v>2</v>
      </c>
      <c r="B1096" s="27" t="s">
        <v>23</v>
      </c>
      <c r="C1096" s="27" t="s">
        <v>21</v>
      </c>
      <c r="D1096" s="63">
        <v>42476</v>
      </c>
      <c r="E1096" s="21">
        <v>13.3</v>
      </c>
      <c r="F1096" s="22">
        <v>423</v>
      </c>
      <c r="G1096" s="23">
        <v>9.07</v>
      </c>
      <c r="H1096" s="22">
        <v>87.6</v>
      </c>
      <c r="I1096" s="22">
        <v>0</v>
      </c>
      <c r="J1096" s="23">
        <v>7.26</v>
      </c>
      <c r="K1096" s="31">
        <v>2.1999999999997577</v>
      </c>
      <c r="L1096" s="33">
        <v>0.25785599999999997</v>
      </c>
      <c r="M1096" s="33">
        <v>0.37919999999999998</v>
      </c>
      <c r="N1096" s="31">
        <v>24.549600000000002</v>
      </c>
      <c r="O1096" s="46">
        <v>0</v>
      </c>
      <c r="P1096" s="32">
        <f t="shared" si="23"/>
        <v>64.740506329113927</v>
      </c>
      <c r="Q1096" s="22">
        <v>120</v>
      </c>
      <c r="R1096" s="6">
        <v>4</v>
      </c>
      <c r="S1096" s="6" t="s">
        <v>47</v>
      </c>
      <c r="T1096" s="6">
        <v>2016</v>
      </c>
      <c r="U1096"/>
      <c r="AP1096" s="9"/>
      <c r="AQ1096" s="9"/>
      <c r="AR1096" s="76"/>
      <c r="AS1096" s="76"/>
    </row>
    <row r="1097" spans="1:45">
      <c r="A1097" s="26">
        <v>3</v>
      </c>
      <c r="B1097" s="27" t="s">
        <v>24</v>
      </c>
      <c r="C1097" s="27" t="s">
        <v>21</v>
      </c>
      <c r="D1097" s="63">
        <v>42476</v>
      </c>
      <c r="E1097" s="21">
        <v>14.8</v>
      </c>
      <c r="F1097" s="22">
        <v>523</v>
      </c>
      <c r="G1097" s="23">
        <v>8.16</v>
      </c>
      <c r="H1097" s="22">
        <v>81.400000000000006</v>
      </c>
      <c r="I1097" s="22">
        <v>0</v>
      </c>
      <c r="J1097" s="23">
        <v>7.25</v>
      </c>
      <c r="K1097" s="31">
        <v>3.2500000000001972</v>
      </c>
      <c r="L1097" s="33">
        <v>0.38630999999999999</v>
      </c>
      <c r="M1097" s="33">
        <v>0.66359999999999997</v>
      </c>
      <c r="N1097" s="31">
        <v>19.779600000000002</v>
      </c>
      <c r="O1097" s="46">
        <v>0</v>
      </c>
      <c r="P1097" s="32">
        <f t="shared" si="23"/>
        <v>29.806509945750456</v>
      </c>
      <c r="Q1097" s="22">
        <v>120</v>
      </c>
      <c r="R1097" s="6">
        <v>4</v>
      </c>
      <c r="S1097" s="6" t="s">
        <v>47</v>
      </c>
      <c r="T1097" s="6">
        <v>2016</v>
      </c>
      <c r="U1097"/>
      <c r="AP1097" s="9"/>
      <c r="AQ1097" s="9"/>
      <c r="AR1097" s="76"/>
      <c r="AS1097" s="76"/>
    </row>
    <row r="1098" spans="1:45">
      <c r="A1098" s="26">
        <v>4</v>
      </c>
      <c r="B1098" s="27" t="s">
        <v>25</v>
      </c>
      <c r="C1098" s="27" t="s">
        <v>26</v>
      </c>
      <c r="D1098" s="63">
        <v>42476</v>
      </c>
      <c r="E1098" s="21">
        <v>21</v>
      </c>
      <c r="F1098" s="22">
        <v>296</v>
      </c>
      <c r="G1098" s="23">
        <v>9.4</v>
      </c>
      <c r="H1098" s="22">
        <v>107</v>
      </c>
      <c r="I1098" s="22">
        <v>0</v>
      </c>
      <c r="J1098" s="23">
        <v>7.52</v>
      </c>
      <c r="K1098" s="31">
        <v>1.6666666666664831</v>
      </c>
      <c r="L1098" s="33">
        <v>0.46768000000000004</v>
      </c>
      <c r="M1098" s="33">
        <v>0.37919999999999998</v>
      </c>
      <c r="N1098" s="31">
        <v>12.0204</v>
      </c>
      <c r="O1098" s="46">
        <v>0</v>
      </c>
      <c r="P1098" s="32">
        <f t="shared" si="23"/>
        <v>31.699367088607598</v>
      </c>
      <c r="Q1098" s="22">
        <v>120</v>
      </c>
      <c r="R1098" s="6">
        <v>4</v>
      </c>
      <c r="S1098" s="6" t="s">
        <v>47</v>
      </c>
      <c r="T1098" s="6">
        <v>2016</v>
      </c>
      <c r="U1098"/>
      <c r="AP1098" s="9"/>
      <c r="AQ1098" s="9"/>
      <c r="AR1098" s="76"/>
      <c r="AS1098" s="76"/>
    </row>
    <row r="1099" spans="1:45">
      <c r="A1099" s="26">
        <v>5</v>
      </c>
      <c r="B1099" s="27" t="s">
        <v>27</v>
      </c>
      <c r="C1099" s="27" t="s">
        <v>26</v>
      </c>
      <c r="D1099" s="63">
        <v>42476</v>
      </c>
      <c r="E1099" s="21">
        <v>23.6</v>
      </c>
      <c r="F1099" s="22">
        <v>285</v>
      </c>
      <c r="G1099" s="23">
        <v>7.79</v>
      </c>
      <c r="H1099" s="22">
        <v>92.4</v>
      </c>
      <c r="I1099" s="22">
        <v>0</v>
      </c>
      <c r="J1099" s="23">
        <v>7.98</v>
      </c>
      <c r="K1099" s="31">
        <v>6.3999999999992951</v>
      </c>
      <c r="L1099" s="33">
        <v>0.39626399999999995</v>
      </c>
      <c r="M1099" s="33">
        <v>0.80579999999999996</v>
      </c>
      <c r="N1099" s="31">
        <v>6.36</v>
      </c>
      <c r="O1099" s="46">
        <v>0.224</v>
      </c>
      <c r="P1099" s="32">
        <f t="shared" si="23"/>
        <v>8.1707619756763474</v>
      </c>
      <c r="Q1099" s="22">
        <v>39</v>
      </c>
      <c r="R1099" s="6">
        <v>4</v>
      </c>
      <c r="S1099" s="6" t="s">
        <v>47</v>
      </c>
      <c r="T1099" s="6">
        <v>2016</v>
      </c>
      <c r="U1099"/>
      <c r="AP1099" s="9"/>
      <c r="AQ1099" s="9"/>
      <c r="AR1099" s="76"/>
      <c r="AS1099" s="76"/>
    </row>
    <row r="1100" spans="1:45">
      <c r="A1100" s="26">
        <v>6</v>
      </c>
      <c r="B1100" s="27" t="s">
        <v>28</v>
      </c>
      <c r="C1100" s="27" t="s">
        <v>21</v>
      </c>
      <c r="D1100" s="63">
        <v>42476</v>
      </c>
      <c r="E1100" s="21">
        <v>15.4</v>
      </c>
      <c r="F1100" s="22">
        <v>441</v>
      </c>
      <c r="G1100" s="23">
        <v>8.75</v>
      </c>
      <c r="H1100" s="22">
        <v>88.6</v>
      </c>
      <c r="I1100" s="22">
        <v>0</v>
      </c>
      <c r="J1100" s="23">
        <v>7.3</v>
      </c>
      <c r="K1100" s="31">
        <v>8.799999999999919</v>
      </c>
      <c r="L1100" s="33">
        <v>0.56121600000000005</v>
      </c>
      <c r="M1100" s="33">
        <v>0.66359999999999997</v>
      </c>
      <c r="N1100" s="31">
        <v>65.889600000000002</v>
      </c>
      <c r="O1100" s="46">
        <v>0</v>
      </c>
      <c r="P1100" s="32">
        <f t="shared" si="23"/>
        <v>99.29113924050634</v>
      </c>
      <c r="Q1100" s="22">
        <v>120</v>
      </c>
      <c r="R1100" s="6">
        <v>4</v>
      </c>
      <c r="S1100" s="6" t="s">
        <v>47</v>
      </c>
      <c r="T1100" s="6">
        <v>2016</v>
      </c>
      <c r="U1100"/>
      <c r="AP1100" s="9"/>
      <c r="AQ1100" s="9"/>
      <c r="AR1100" s="76"/>
      <c r="AS1100" s="76"/>
    </row>
    <row r="1101" spans="1:45">
      <c r="A1101" s="26">
        <v>7</v>
      </c>
      <c r="B1101" s="27" t="s">
        <v>29</v>
      </c>
      <c r="C1101" s="27" t="s">
        <v>21</v>
      </c>
      <c r="D1101" s="63">
        <v>42476</v>
      </c>
      <c r="E1101" s="21">
        <v>15</v>
      </c>
      <c r="F1101" s="22">
        <v>759</v>
      </c>
      <c r="G1101" s="23">
        <v>5.05</v>
      </c>
      <c r="H1101" s="22">
        <v>50.4</v>
      </c>
      <c r="I1101" s="22">
        <v>0</v>
      </c>
      <c r="J1101" s="23">
        <v>7.26</v>
      </c>
      <c r="K1101" s="31">
        <v>7.5714285714280551</v>
      </c>
      <c r="L1101" s="33">
        <v>0.40357714285714286</v>
      </c>
      <c r="M1101" s="33">
        <v>0.28439999999999999</v>
      </c>
      <c r="N1101" s="31">
        <v>56.540400000000005</v>
      </c>
      <c r="O1101" s="46">
        <v>0</v>
      </c>
      <c r="P1101" s="32">
        <f t="shared" si="23"/>
        <v>198.8059071729958</v>
      </c>
      <c r="Q1101" s="22">
        <v>35</v>
      </c>
      <c r="R1101" s="6">
        <v>4</v>
      </c>
      <c r="S1101" s="6" t="s">
        <v>47</v>
      </c>
      <c r="T1101" s="6">
        <v>2016</v>
      </c>
      <c r="U1101"/>
      <c r="AP1101" s="9"/>
      <c r="AQ1101" s="9"/>
      <c r="AR1101" s="76"/>
      <c r="AS1101" s="76"/>
    </row>
    <row r="1102" spans="1:45">
      <c r="A1102" s="26">
        <v>8</v>
      </c>
      <c r="B1102" s="27" t="s">
        <v>30</v>
      </c>
      <c r="C1102" s="27" t="s">
        <v>26</v>
      </c>
      <c r="D1102" s="63">
        <v>42476</v>
      </c>
      <c r="E1102" s="21">
        <v>22.5</v>
      </c>
      <c r="F1102" s="22">
        <v>268</v>
      </c>
      <c r="G1102" s="23">
        <v>11.27</v>
      </c>
      <c r="H1102" s="22">
        <v>131</v>
      </c>
      <c r="I1102" s="22">
        <v>0</v>
      </c>
      <c r="J1102" s="23">
        <v>7.7</v>
      </c>
      <c r="K1102" s="31">
        <v>2.0000000000006679</v>
      </c>
      <c r="L1102" s="33">
        <v>0.238896</v>
      </c>
      <c r="M1102" s="33">
        <v>0.37919999999999998</v>
      </c>
      <c r="N1102" s="31">
        <v>20.733600000000003</v>
      </c>
      <c r="O1102" s="46">
        <v>0</v>
      </c>
      <c r="P1102" s="32">
        <f t="shared" si="23"/>
        <v>54.677215189873429</v>
      </c>
      <c r="Q1102" s="22">
        <v>120</v>
      </c>
      <c r="R1102" s="6">
        <v>4</v>
      </c>
      <c r="S1102" s="6" t="s">
        <v>47</v>
      </c>
      <c r="T1102" s="6">
        <v>2016</v>
      </c>
      <c r="U1102"/>
      <c r="AP1102" s="9"/>
      <c r="AQ1102" s="9"/>
      <c r="AR1102" s="76"/>
      <c r="AS1102" s="76"/>
    </row>
    <row r="1103" spans="1:45">
      <c r="A1103" s="26">
        <v>9</v>
      </c>
      <c r="B1103" s="27" t="s">
        <v>31</v>
      </c>
      <c r="C1103" s="27" t="s">
        <v>32</v>
      </c>
      <c r="D1103" s="63">
        <v>42476</v>
      </c>
      <c r="E1103" s="21">
        <v>17.100000000000001</v>
      </c>
      <c r="F1103" s="22">
        <v>363</v>
      </c>
      <c r="G1103" s="23">
        <v>7.4</v>
      </c>
      <c r="H1103" s="22">
        <v>77.7</v>
      </c>
      <c r="I1103" s="22">
        <v>0</v>
      </c>
      <c r="J1103" s="23">
        <v>6.93</v>
      </c>
      <c r="K1103" s="32">
        <v>210.58823529411794</v>
      </c>
      <c r="L1103" s="33">
        <v>4.0485176470588229</v>
      </c>
      <c r="M1103" s="33">
        <v>2.0855999999999999</v>
      </c>
      <c r="N1103" s="31">
        <v>125.03760000000001</v>
      </c>
      <c r="O1103" s="46">
        <v>0.28000000000000003</v>
      </c>
      <c r="P1103" s="32">
        <f t="shared" si="23"/>
        <v>60.087073264288463</v>
      </c>
      <c r="Q1103" s="22">
        <v>22</v>
      </c>
      <c r="R1103" s="6">
        <v>4</v>
      </c>
      <c r="S1103" s="6" t="s">
        <v>47</v>
      </c>
      <c r="T1103" s="6">
        <v>2016</v>
      </c>
      <c r="U1103"/>
      <c r="AP1103" s="9"/>
      <c r="AQ1103" s="9"/>
      <c r="AR1103" s="76"/>
      <c r="AS1103" s="76"/>
    </row>
    <row r="1104" spans="1:45">
      <c r="A1104" s="26">
        <v>10</v>
      </c>
      <c r="B1104" s="27" t="s">
        <v>33</v>
      </c>
      <c r="C1104" s="27" t="s">
        <v>32</v>
      </c>
      <c r="D1104" s="63">
        <v>42476</v>
      </c>
      <c r="E1104" s="21">
        <v>20</v>
      </c>
      <c r="F1104" s="22">
        <v>862</v>
      </c>
      <c r="G1104" s="23">
        <v>8.4</v>
      </c>
      <c r="H1104" s="22">
        <v>93.1</v>
      </c>
      <c r="I1104" s="22">
        <v>0</v>
      </c>
      <c r="J1104" s="23">
        <v>7.01</v>
      </c>
      <c r="K1104" s="31">
        <v>23.384615384615543</v>
      </c>
      <c r="L1104" s="33">
        <v>0.75256615384615377</v>
      </c>
      <c r="M1104" s="33">
        <v>0.80579999999999996</v>
      </c>
      <c r="N1104" s="31">
        <v>25.185600000000001</v>
      </c>
      <c r="O1104" s="46">
        <v>0</v>
      </c>
      <c r="P1104" s="32">
        <f t="shared" si="23"/>
        <v>31.255398361876399</v>
      </c>
      <c r="Q1104" s="22">
        <v>22</v>
      </c>
      <c r="R1104" s="6">
        <v>4</v>
      </c>
      <c r="S1104" s="6" t="s">
        <v>47</v>
      </c>
      <c r="T1104" s="6">
        <v>2016</v>
      </c>
      <c r="U1104"/>
      <c r="AP1104" s="9"/>
      <c r="AQ1104" s="9"/>
      <c r="AR1104" s="76"/>
      <c r="AS1104" s="76"/>
    </row>
    <row r="1105" spans="1:45">
      <c r="A1105" s="26">
        <v>11</v>
      </c>
      <c r="B1105" s="27" t="s">
        <v>34</v>
      </c>
      <c r="C1105" s="27" t="s">
        <v>26</v>
      </c>
      <c r="D1105" s="63">
        <v>42476</v>
      </c>
      <c r="E1105" s="21">
        <v>21.5</v>
      </c>
      <c r="F1105" s="22">
        <v>270</v>
      </c>
      <c r="G1105" s="23">
        <v>10.09</v>
      </c>
      <c r="H1105" s="22">
        <v>116</v>
      </c>
      <c r="I1105" s="22">
        <v>0</v>
      </c>
      <c r="J1105" s="23">
        <v>7.75</v>
      </c>
      <c r="K1105" s="31">
        <v>2.7999999999996916</v>
      </c>
      <c r="L1105" s="33">
        <v>0.238896</v>
      </c>
      <c r="M1105" s="33">
        <v>0.42659999999999998</v>
      </c>
      <c r="N1105" s="31">
        <v>10.684800000000001</v>
      </c>
      <c r="O1105" s="46">
        <v>0</v>
      </c>
      <c r="P1105" s="32">
        <f t="shared" si="23"/>
        <v>25.046413502109708</v>
      </c>
      <c r="Q1105" s="22">
        <v>120</v>
      </c>
      <c r="R1105" s="6">
        <v>4</v>
      </c>
      <c r="S1105" s="6" t="s">
        <v>47</v>
      </c>
      <c r="T1105" s="6">
        <v>2016</v>
      </c>
      <c r="U1105"/>
      <c r="AP1105" s="9"/>
      <c r="AQ1105" s="9"/>
      <c r="AR1105" s="76"/>
      <c r="AS1105" s="76"/>
    </row>
    <row r="1106" spans="1:45">
      <c r="A1106" s="26">
        <v>12</v>
      </c>
      <c r="B1106" s="27" t="s">
        <v>35</v>
      </c>
      <c r="C1106" s="27" t="s">
        <v>26</v>
      </c>
      <c r="D1106" s="63">
        <v>42476</v>
      </c>
      <c r="E1106" s="21">
        <v>21.5</v>
      </c>
      <c r="F1106" s="22">
        <v>206</v>
      </c>
      <c r="G1106" s="23">
        <v>10.08</v>
      </c>
      <c r="H1106" s="22">
        <v>115</v>
      </c>
      <c r="I1106" s="22">
        <v>0</v>
      </c>
      <c r="J1106" s="23">
        <v>7.85</v>
      </c>
      <c r="K1106" s="31">
        <v>0.99999999999988987</v>
      </c>
      <c r="L1106" s="33">
        <v>0.13271999999999998</v>
      </c>
      <c r="M1106" s="33">
        <v>0.37919999999999998</v>
      </c>
      <c r="N1106" s="31">
        <v>3.1164000000000001</v>
      </c>
      <c r="O1106" s="46">
        <v>0</v>
      </c>
      <c r="P1106" s="32">
        <f t="shared" si="23"/>
        <v>8.2183544303797476</v>
      </c>
      <c r="Q1106" s="22">
        <v>120</v>
      </c>
      <c r="R1106" s="6">
        <v>4</v>
      </c>
      <c r="S1106" s="6" t="s">
        <v>47</v>
      </c>
      <c r="T1106" s="6">
        <v>2016</v>
      </c>
      <c r="U1106"/>
      <c r="AP1106" s="9"/>
      <c r="AQ1106" s="9"/>
      <c r="AR1106" s="76"/>
      <c r="AS1106" s="76"/>
    </row>
    <row r="1107" spans="1:45">
      <c r="A1107" s="26">
        <v>13</v>
      </c>
      <c r="B1107" s="27" t="s">
        <v>36</v>
      </c>
      <c r="C1107" s="27" t="s">
        <v>32</v>
      </c>
      <c r="D1107" s="63">
        <v>42476</v>
      </c>
      <c r="E1107" s="21">
        <v>19.399999999999999</v>
      </c>
      <c r="F1107" s="22">
        <v>800</v>
      </c>
      <c r="G1107" s="23">
        <v>12.35</v>
      </c>
      <c r="H1107" s="22">
        <v>135</v>
      </c>
      <c r="I1107" s="22">
        <v>0</v>
      </c>
      <c r="J1107" s="23">
        <v>7.06</v>
      </c>
      <c r="K1107" s="31">
        <v>55.333333333334643</v>
      </c>
      <c r="L1107" s="33">
        <v>2.0034399999999999</v>
      </c>
      <c r="M1107" s="33">
        <v>2.7018</v>
      </c>
      <c r="N1107" s="31">
        <v>38.541600000000003</v>
      </c>
      <c r="O1107" s="46">
        <v>0.16800000000000001</v>
      </c>
      <c r="P1107" s="32">
        <f t="shared" si="23"/>
        <v>14.327337330668444</v>
      </c>
      <c r="Q1107" s="22">
        <v>25</v>
      </c>
      <c r="R1107" s="6">
        <v>4</v>
      </c>
      <c r="S1107" s="6" t="s">
        <v>47</v>
      </c>
      <c r="T1107" s="6">
        <v>2016</v>
      </c>
      <c r="U1107"/>
      <c r="AP1107" s="9"/>
      <c r="AQ1107" s="9"/>
      <c r="AR1107" s="76"/>
      <c r="AS1107" s="76"/>
    </row>
    <row r="1108" spans="1:45">
      <c r="A1108" s="26">
        <v>14</v>
      </c>
      <c r="B1108" s="27" t="s">
        <v>37</v>
      </c>
      <c r="C1108" s="27" t="s">
        <v>32</v>
      </c>
      <c r="D1108" s="63">
        <v>42476</v>
      </c>
      <c r="E1108" s="21">
        <v>18.5</v>
      </c>
      <c r="F1108" s="22">
        <v>380</v>
      </c>
      <c r="G1108" s="23">
        <v>8.44</v>
      </c>
      <c r="H1108" s="22">
        <v>90.6</v>
      </c>
      <c r="I1108" s="22">
        <v>0</v>
      </c>
      <c r="J1108" s="23">
        <v>7.02</v>
      </c>
      <c r="K1108" s="31">
        <v>125.51724137930879</v>
      </c>
      <c r="L1108" s="33">
        <v>1.7783172413793102</v>
      </c>
      <c r="M1108" s="33">
        <v>1.9907999999999999</v>
      </c>
      <c r="N1108" s="31">
        <v>34.598400000000005</v>
      </c>
      <c r="O1108" s="46">
        <v>0</v>
      </c>
      <c r="P1108" s="32">
        <f t="shared" si="23"/>
        <v>17.379144062688368</v>
      </c>
      <c r="Q1108" s="22">
        <v>18</v>
      </c>
      <c r="R1108" s="6">
        <v>4</v>
      </c>
      <c r="S1108" s="6" t="s">
        <v>47</v>
      </c>
      <c r="T1108" s="6">
        <v>2016</v>
      </c>
      <c r="U1108"/>
      <c r="AP1108" s="9"/>
      <c r="AQ1108" s="9"/>
      <c r="AR1108" s="76"/>
      <c r="AS1108" s="76"/>
    </row>
    <row r="1109" spans="1:45">
      <c r="A1109" s="26">
        <v>15</v>
      </c>
      <c r="B1109" s="27" t="s">
        <v>38</v>
      </c>
      <c r="C1109" s="27" t="s">
        <v>21</v>
      </c>
      <c r="D1109" s="63">
        <v>42476</v>
      </c>
      <c r="E1109" s="21">
        <v>15.6</v>
      </c>
      <c r="F1109" s="22">
        <v>619</v>
      </c>
      <c r="G1109" s="23">
        <v>9.67</v>
      </c>
      <c r="H1109" s="22">
        <v>97.5</v>
      </c>
      <c r="I1109" s="22">
        <v>33</v>
      </c>
      <c r="J1109" s="23">
        <v>7.6</v>
      </c>
      <c r="K1109" s="31">
        <v>1.1999999999998678</v>
      </c>
      <c r="L1109" s="33">
        <v>0.11849999999999999</v>
      </c>
      <c r="M1109" s="33">
        <v>0.56879999999999997</v>
      </c>
      <c r="N1109" s="31">
        <v>29.192400000000003</v>
      </c>
      <c r="O1109" s="46">
        <v>0</v>
      </c>
      <c r="P1109" s="32">
        <f t="shared" si="23"/>
        <v>51.322784810126592</v>
      </c>
      <c r="Q1109" s="22">
        <v>120</v>
      </c>
      <c r="R1109" s="6">
        <v>4</v>
      </c>
      <c r="S1109" s="6" t="s">
        <v>47</v>
      </c>
      <c r="T1109" s="6">
        <v>2016</v>
      </c>
      <c r="U1109"/>
      <c r="AP1109" s="9"/>
      <c r="AQ1109" s="9"/>
      <c r="AR1109" s="76"/>
      <c r="AS1109" s="76"/>
    </row>
    <row r="1110" spans="1:45">
      <c r="A1110" s="26">
        <v>16</v>
      </c>
      <c r="B1110" s="27" t="s">
        <v>39</v>
      </c>
      <c r="C1110" s="27" t="s">
        <v>26</v>
      </c>
      <c r="D1110" s="63">
        <v>42476</v>
      </c>
      <c r="E1110" s="21">
        <v>22.7</v>
      </c>
      <c r="F1110" s="22">
        <v>531</v>
      </c>
      <c r="G1110" s="23">
        <v>13.22</v>
      </c>
      <c r="H1110" s="22">
        <v>154</v>
      </c>
      <c r="I1110" s="22">
        <v>0</v>
      </c>
      <c r="J1110" s="23">
        <v>7.9</v>
      </c>
      <c r="K1110" s="31">
        <v>3.1111111111110969</v>
      </c>
      <c r="L1110" s="33">
        <v>0.38060444444444447</v>
      </c>
      <c r="M1110" s="33">
        <v>0.47399999999999998</v>
      </c>
      <c r="N1110" s="31">
        <v>34.980000000000004</v>
      </c>
      <c r="O1110" s="46">
        <v>0</v>
      </c>
      <c r="P1110" s="32">
        <f t="shared" si="23"/>
        <v>73.797468354430393</v>
      </c>
      <c r="Q1110" s="22">
        <v>29</v>
      </c>
      <c r="R1110" s="6">
        <v>4</v>
      </c>
      <c r="S1110" s="6" t="s">
        <v>47</v>
      </c>
      <c r="T1110" s="6">
        <v>2016</v>
      </c>
      <c r="U1110"/>
      <c r="AP1110" s="9"/>
      <c r="AQ1110" s="9"/>
      <c r="AR1110" s="76"/>
      <c r="AS1110" s="76"/>
    </row>
    <row r="1111" spans="1:45">
      <c r="A1111" s="26">
        <v>17</v>
      </c>
      <c r="B1111" s="27" t="s">
        <v>40</v>
      </c>
      <c r="C1111" s="27" t="s">
        <v>26</v>
      </c>
      <c r="D1111" s="63">
        <v>42476</v>
      </c>
      <c r="E1111" s="21">
        <v>22.5</v>
      </c>
      <c r="F1111" s="22">
        <v>308</v>
      </c>
      <c r="G1111" s="23">
        <v>10.130000000000001</v>
      </c>
      <c r="H1111" s="22">
        <v>117</v>
      </c>
      <c r="I1111" s="22">
        <v>0</v>
      </c>
      <c r="J1111" s="23">
        <v>7.91</v>
      </c>
      <c r="K1111" s="31">
        <v>1.4285714285712714</v>
      </c>
      <c r="L1111" s="33">
        <v>0.18282857142857145</v>
      </c>
      <c r="M1111" s="33">
        <v>0.47399999999999998</v>
      </c>
      <c r="N1111" s="31">
        <v>13.6104</v>
      </c>
      <c r="O1111" s="46">
        <v>0</v>
      </c>
      <c r="P1111" s="32">
        <f t="shared" si="23"/>
        <v>28.713924050632912</v>
      </c>
      <c r="Q1111" s="22">
        <v>120</v>
      </c>
      <c r="R1111" s="6">
        <v>4</v>
      </c>
      <c r="S1111" s="6" t="s">
        <v>47</v>
      </c>
      <c r="T1111" s="6">
        <v>2016</v>
      </c>
      <c r="U1111"/>
      <c r="AP1111" s="9"/>
      <c r="AQ1111" s="9"/>
      <c r="AR1111" s="76"/>
      <c r="AS1111" s="76"/>
    </row>
    <row r="1112" spans="1:45">
      <c r="A1112" s="26">
        <v>18</v>
      </c>
      <c r="B1112" s="27" t="s">
        <v>41</v>
      </c>
      <c r="C1112" s="27" t="s">
        <v>21</v>
      </c>
      <c r="D1112" s="63">
        <v>42476</v>
      </c>
      <c r="E1112" s="21">
        <v>20.5</v>
      </c>
      <c r="F1112" s="22">
        <v>619</v>
      </c>
      <c r="G1112" s="23">
        <v>8.7100000000000009</v>
      </c>
      <c r="H1112" s="22">
        <v>97.4</v>
      </c>
      <c r="I1112" s="22">
        <v>0</v>
      </c>
      <c r="J1112" s="23">
        <v>7.88</v>
      </c>
      <c r="K1112" s="31">
        <v>3.7142857142853054</v>
      </c>
      <c r="L1112" s="33">
        <v>0.41847428571428569</v>
      </c>
      <c r="M1112" s="33">
        <v>0.75839999999999996</v>
      </c>
      <c r="N1112" s="31">
        <v>27.284400000000002</v>
      </c>
      <c r="O1112" s="46">
        <v>0</v>
      </c>
      <c r="P1112" s="32">
        <f t="shared" si="23"/>
        <v>35.976265822784811</v>
      </c>
      <c r="Q1112" s="22">
        <v>35</v>
      </c>
      <c r="R1112" s="6">
        <v>4</v>
      </c>
      <c r="S1112" s="6" t="s">
        <v>47</v>
      </c>
      <c r="T1112" s="6">
        <v>2016</v>
      </c>
      <c r="U1112"/>
      <c r="AP1112" s="9"/>
      <c r="AQ1112" s="9"/>
      <c r="AR1112" s="76"/>
      <c r="AS1112" s="76"/>
    </row>
    <row r="1113" spans="1:45">
      <c r="A1113" s="26">
        <v>19</v>
      </c>
      <c r="B1113" s="27" t="s">
        <v>42</v>
      </c>
      <c r="C1113" s="27" t="s">
        <v>32</v>
      </c>
      <c r="D1113" s="63">
        <v>42476</v>
      </c>
      <c r="E1113" s="21">
        <v>19.2</v>
      </c>
      <c r="F1113" s="22">
        <v>324</v>
      </c>
      <c r="G1113" s="23">
        <v>8.65</v>
      </c>
      <c r="H1113" s="22">
        <v>94.3</v>
      </c>
      <c r="I1113" s="22">
        <v>0</v>
      </c>
      <c r="J1113" s="23">
        <v>6.99</v>
      </c>
      <c r="K1113" s="31">
        <v>171.24999999999778</v>
      </c>
      <c r="L1113" s="33">
        <v>2.1803999999999997</v>
      </c>
      <c r="M1113" s="33">
        <v>2.3226</v>
      </c>
      <c r="N1113" s="31">
        <v>35.552399999999999</v>
      </c>
      <c r="O1113" s="46">
        <v>8.4000000000000005E-2</v>
      </c>
      <c r="P1113" s="32">
        <f t="shared" si="23"/>
        <v>15.343322138982176</v>
      </c>
      <c r="Q1113" s="22">
        <v>25</v>
      </c>
      <c r="R1113" s="6">
        <v>4</v>
      </c>
      <c r="S1113" s="6" t="s">
        <v>47</v>
      </c>
      <c r="T1113" s="6">
        <v>2016</v>
      </c>
      <c r="U1113"/>
      <c r="AP1113" s="9"/>
      <c r="AQ1113" s="9"/>
      <c r="AR1113" s="76"/>
      <c r="AS1113" s="76"/>
    </row>
    <row r="1114" spans="1:45">
      <c r="A1114" s="26">
        <v>20</v>
      </c>
      <c r="B1114" s="27" t="s">
        <v>43</v>
      </c>
      <c r="C1114" s="27" t="s">
        <v>26</v>
      </c>
      <c r="D1114" s="63">
        <v>42476</v>
      </c>
      <c r="E1114" s="21">
        <v>19.600000000000001</v>
      </c>
      <c r="F1114" s="22">
        <v>310</v>
      </c>
      <c r="G1114" s="23">
        <v>11.6</v>
      </c>
      <c r="H1114" s="22">
        <v>129</v>
      </c>
      <c r="I1114" s="22">
        <v>0</v>
      </c>
      <c r="J1114" s="23">
        <v>7.14</v>
      </c>
      <c r="K1114" s="31">
        <v>5.2000000000003155</v>
      </c>
      <c r="L1114" s="33">
        <v>0.45693599999999995</v>
      </c>
      <c r="M1114" s="33">
        <v>0.42659999999999998</v>
      </c>
      <c r="N1114" s="31">
        <v>14.246400000000001</v>
      </c>
      <c r="O1114" s="46">
        <v>0</v>
      </c>
      <c r="P1114" s="32">
        <f t="shared" si="23"/>
        <v>33.395218002812946</v>
      </c>
      <c r="Q1114" s="22">
        <v>120</v>
      </c>
      <c r="R1114" s="6">
        <v>4</v>
      </c>
      <c r="S1114" s="6" t="s">
        <v>47</v>
      </c>
      <c r="T1114" s="6">
        <v>2016</v>
      </c>
      <c r="U1114"/>
      <c r="AP1114" s="9"/>
      <c r="AQ1114" s="9"/>
      <c r="AR1114" s="76"/>
      <c r="AS1114" s="76"/>
    </row>
    <row r="1115" spans="1:45">
      <c r="A1115" s="26">
        <v>21</v>
      </c>
      <c r="B1115" s="27" t="s">
        <v>44</v>
      </c>
      <c r="C1115" s="27" t="s">
        <v>21</v>
      </c>
      <c r="D1115" s="63">
        <v>42476</v>
      </c>
      <c r="E1115" s="21">
        <v>17.5</v>
      </c>
      <c r="F1115" s="22">
        <v>32</v>
      </c>
      <c r="G1115" s="23">
        <v>9.1300000000000008</v>
      </c>
      <c r="H1115" s="22">
        <v>96.1</v>
      </c>
      <c r="I1115" s="22">
        <v>0</v>
      </c>
      <c r="J1115" s="23">
        <v>7.48</v>
      </c>
      <c r="K1115" s="31">
        <v>19.000000000000128</v>
      </c>
      <c r="L1115" s="33">
        <v>0.47589599999999999</v>
      </c>
      <c r="M1115" s="33">
        <v>0.47399999999999998</v>
      </c>
      <c r="N1115" s="31">
        <v>16.790400000000002</v>
      </c>
      <c r="O1115" s="46">
        <v>0</v>
      </c>
      <c r="P1115" s="32">
        <f t="shared" si="23"/>
        <v>35.422784810126586</v>
      </c>
      <c r="Q1115" s="22">
        <v>26</v>
      </c>
      <c r="R1115" s="6">
        <v>4</v>
      </c>
      <c r="S1115" s="6" t="s">
        <v>47</v>
      </c>
      <c r="T1115" s="6">
        <v>2016</v>
      </c>
      <c r="U1115"/>
      <c r="AP1115" s="9"/>
      <c r="AQ1115" s="9"/>
      <c r="AR1115" s="76"/>
      <c r="AS1115" s="76"/>
    </row>
    <row r="1116" spans="1:45">
      <c r="A1116" s="26">
        <v>22</v>
      </c>
      <c r="B1116" s="27" t="s">
        <v>45</v>
      </c>
      <c r="C1116" s="27" t="s">
        <v>21</v>
      </c>
      <c r="D1116" s="63">
        <v>42476</v>
      </c>
      <c r="E1116" s="21">
        <v>15.4</v>
      </c>
      <c r="F1116" s="22">
        <v>545</v>
      </c>
      <c r="G1116" s="23">
        <v>6.6</v>
      </c>
      <c r="H1116" s="22">
        <v>66</v>
      </c>
      <c r="I1116" s="22">
        <v>0</v>
      </c>
      <c r="J1116" s="23">
        <v>7.7</v>
      </c>
      <c r="K1116" s="31">
        <v>2.7692307692311471</v>
      </c>
      <c r="L1116" s="33">
        <v>0.51483692307692308</v>
      </c>
      <c r="M1116" s="33">
        <v>0.80579999999999996</v>
      </c>
      <c r="N1116" s="31">
        <v>146.28</v>
      </c>
      <c r="O1116" s="46">
        <v>30.632000000000001</v>
      </c>
      <c r="P1116" s="32">
        <f t="shared" si="23"/>
        <v>219.54827500620505</v>
      </c>
      <c r="Q1116" s="22">
        <v>53</v>
      </c>
      <c r="R1116" s="6">
        <v>4</v>
      </c>
      <c r="S1116" s="6" t="s">
        <v>47</v>
      </c>
      <c r="T1116" s="6">
        <v>2016</v>
      </c>
      <c r="U1116"/>
      <c r="AP1116" s="9"/>
      <c r="AQ1116" s="9"/>
      <c r="AR1116" s="76"/>
      <c r="AS1116" s="76"/>
    </row>
    <row r="1117" spans="1:45">
      <c r="A1117" s="26">
        <v>23</v>
      </c>
      <c r="B1117" s="27" t="s">
        <v>42</v>
      </c>
      <c r="C1117" s="27" t="s">
        <v>32</v>
      </c>
      <c r="D1117" s="63">
        <v>42476</v>
      </c>
      <c r="E1117" s="21">
        <v>17.3</v>
      </c>
      <c r="F1117" s="22">
        <v>289</v>
      </c>
      <c r="G1117" s="23">
        <v>9.32</v>
      </c>
      <c r="H1117" s="22">
        <v>97.7</v>
      </c>
      <c r="I1117" s="22">
        <v>0</v>
      </c>
      <c r="J1117" s="23">
        <v>7.12</v>
      </c>
      <c r="K1117" s="31">
        <v>39.999999999998948</v>
      </c>
      <c r="L1117" s="33">
        <v>0.93011320754716975</v>
      </c>
      <c r="M1117" s="33">
        <v>1.7063999999999999</v>
      </c>
      <c r="N1117" s="31">
        <v>43.502400000000002</v>
      </c>
      <c r="O1117" s="46">
        <v>0</v>
      </c>
      <c r="P1117" s="32">
        <f t="shared" si="23"/>
        <v>25.49367088607595</v>
      </c>
      <c r="Q1117" s="22">
        <v>23</v>
      </c>
      <c r="R1117" s="6">
        <v>4</v>
      </c>
      <c r="S1117" s="6" t="s">
        <v>47</v>
      </c>
      <c r="T1117" s="6">
        <v>2016</v>
      </c>
      <c r="U1117"/>
      <c r="AP1117" s="9"/>
      <c r="AQ1117" s="9"/>
      <c r="AR1117" s="76"/>
      <c r="AS1117" s="76"/>
    </row>
    <row r="1118" spans="1:45">
      <c r="A1118" s="26">
        <v>24</v>
      </c>
      <c r="B1118" s="27" t="s">
        <v>51</v>
      </c>
      <c r="C1118" s="27" t="s">
        <v>21</v>
      </c>
      <c r="D1118" s="63">
        <v>42476</v>
      </c>
      <c r="E1118" s="21">
        <v>25.7</v>
      </c>
      <c r="F1118" s="22">
        <v>1377</v>
      </c>
      <c r="G1118" s="23">
        <v>7.55</v>
      </c>
      <c r="H1118" s="22">
        <v>93.1</v>
      </c>
      <c r="I1118" s="22">
        <v>33</v>
      </c>
      <c r="J1118" s="23">
        <v>8.3699999999999992</v>
      </c>
      <c r="K1118" s="31">
        <v>2.0999999999999908</v>
      </c>
      <c r="L1118" s="33">
        <v>9.3851999999999991E-2</v>
      </c>
      <c r="M1118" s="33">
        <v>5.6406000000000001</v>
      </c>
      <c r="N1118" s="31">
        <v>41.530799999999999</v>
      </c>
      <c r="O1118" s="46">
        <v>0</v>
      </c>
      <c r="P1118" s="32">
        <f t="shared" si="23"/>
        <v>7.3628337410913733</v>
      </c>
      <c r="Q1118" s="22">
        <v>120</v>
      </c>
      <c r="R1118" s="6">
        <v>4</v>
      </c>
      <c r="S1118" s="6" t="s">
        <v>47</v>
      </c>
      <c r="T1118" s="6">
        <v>2016</v>
      </c>
      <c r="U1118"/>
      <c r="AP1118" s="9"/>
      <c r="AQ1118" s="9"/>
      <c r="AR1118" s="76"/>
      <c r="AS1118" s="76"/>
    </row>
    <row r="1119" spans="1:45">
      <c r="A1119" s="26">
        <v>1</v>
      </c>
      <c r="B1119" s="27" t="s">
        <v>20</v>
      </c>
      <c r="C1119" s="27" t="s">
        <v>21</v>
      </c>
      <c r="D1119" s="63">
        <v>42567</v>
      </c>
      <c r="E1119" s="21">
        <v>21.3</v>
      </c>
      <c r="F1119" s="22">
        <v>426</v>
      </c>
      <c r="G1119" s="23">
        <v>7</v>
      </c>
      <c r="H1119" s="22">
        <v>80.400000000000006</v>
      </c>
      <c r="I1119" s="22">
        <v>33</v>
      </c>
      <c r="J1119" s="23">
        <v>7.8</v>
      </c>
      <c r="K1119" s="31">
        <v>30.400000000000205</v>
      </c>
      <c r="L1119" s="33">
        <v>0.50963999999999998</v>
      </c>
      <c r="M1119" s="33">
        <v>5.4405000000000001</v>
      </c>
      <c r="N1119" s="31">
        <v>44.737900000000003</v>
      </c>
      <c r="O1119" s="46">
        <v>0.46679999999999999</v>
      </c>
      <c r="P1119" s="32">
        <f t="shared" si="23"/>
        <v>8.3089238121496187</v>
      </c>
      <c r="Q1119" s="22">
        <v>120</v>
      </c>
      <c r="R1119" s="6">
        <v>7</v>
      </c>
      <c r="S1119" s="6" t="s">
        <v>48</v>
      </c>
      <c r="T1119" s="6">
        <v>2016</v>
      </c>
      <c r="U1119"/>
      <c r="AP1119" s="9"/>
      <c r="AQ1119" s="9"/>
      <c r="AR1119" s="76"/>
      <c r="AS1119" s="76"/>
    </row>
    <row r="1120" spans="1:45">
      <c r="A1120" s="26">
        <v>2</v>
      </c>
      <c r="B1120" s="27" t="s">
        <v>23</v>
      </c>
      <c r="C1120" s="27" t="s">
        <v>21</v>
      </c>
      <c r="D1120" s="63">
        <v>42567</v>
      </c>
      <c r="E1120" s="21">
        <v>21</v>
      </c>
      <c r="F1120" s="22">
        <v>457</v>
      </c>
      <c r="G1120" s="23">
        <v>6.39</v>
      </c>
      <c r="H1120" s="22">
        <v>72.900000000000006</v>
      </c>
      <c r="I1120" s="22">
        <v>33</v>
      </c>
      <c r="J1120" s="23">
        <v>7.72</v>
      </c>
      <c r="K1120" s="31">
        <v>4.0000000000000036</v>
      </c>
      <c r="L1120" s="33">
        <v>0.21483000000000002</v>
      </c>
      <c r="M1120" s="33">
        <v>0.60450000000000004</v>
      </c>
      <c r="N1120" s="31">
        <v>28.710500000000003</v>
      </c>
      <c r="O1120" s="46">
        <v>0.2334</v>
      </c>
      <c r="P1120" s="32">
        <f t="shared" si="23"/>
        <v>47.880727874276261</v>
      </c>
      <c r="Q1120" s="22">
        <v>120</v>
      </c>
      <c r="R1120" s="6">
        <v>7</v>
      </c>
      <c r="S1120" s="6" t="s">
        <v>48</v>
      </c>
      <c r="T1120" s="6">
        <v>2016</v>
      </c>
      <c r="U1120"/>
      <c r="AP1120" s="9"/>
      <c r="AQ1120" s="9"/>
      <c r="AR1120" s="76"/>
      <c r="AS1120" s="76"/>
    </row>
    <row r="1121" spans="1:45">
      <c r="A1121" s="26">
        <v>3</v>
      </c>
      <c r="B1121" s="27" t="s">
        <v>24</v>
      </c>
      <c r="C1121" s="27" t="s">
        <v>21</v>
      </c>
      <c r="D1121" s="63">
        <v>42567</v>
      </c>
      <c r="E1121" s="21">
        <v>22.8</v>
      </c>
      <c r="F1121" s="22">
        <v>475</v>
      </c>
      <c r="G1121" s="23">
        <v>5.53</v>
      </c>
      <c r="H1121" s="22">
        <v>64.599999999999994</v>
      </c>
      <c r="I1121" s="22">
        <v>33</v>
      </c>
      <c r="J1121" s="23">
        <v>7.69</v>
      </c>
      <c r="K1121" s="31">
        <v>2.6999999999999247</v>
      </c>
      <c r="L1121" s="33">
        <v>0.27249000000000001</v>
      </c>
      <c r="M1121" s="33">
        <v>8.6954999999999991</v>
      </c>
      <c r="N1121" s="31">
        <v>51.489600000000003</v>
      </c>
      <c r="O1121" s="46">
        <v>0.42789999999999995</v>
      </c>
      <c r="P1121" s="32">
        <f t="shared" si="23"/>
        <v>5.9706169857972524</v>
      </c>
      <c r="Q1121" s="22">
        <v>120</v>
      </c>
      <c r="R1121" s="6">
        <v>7</v>
      </c>
      <c r="S1121" s="6" t="s">
        <v>48</v>
      </c>
      <c r="T1121" s="6">
        <v>2016</v>
      </c>
      <c r="U1121"/>
      <c r="AP1121" s="9"/>
      <c r="AQ1121" s="9"/>
      <c r="AR1121" s="76"/>
      <c r="AS1121" s="76"/>
    </row>
    <row r="1122" spans="1:45">
      <c r="A1122" s="26">
        <v>4</v>
      </c>
      <c r="B1122" s="27" t="s">
        <v>25</v>
      </c>
      <c r="C1122" s="27" t="s">
        <v>26</v>
      </c>
      <c r="D1122" s="63">
        <v>42567</v>
      </c>
      <c r="E1122" s="21">
        <v>28</v>
      </c>
      <c r="F1122" s="22">
        <v>228</v>
      </c>
      <c r="G1122" s="23">
        <v>9.86</v>
      </c>
      <c r="H1122" s="22">
        <v>128</v>
      </c>
      <c r="I1122" s="22">
        <v>0</v>
      </c>
      <c r="J1122" s="23">
        <v>8.17</v>
      </c>
      <c r="K1122" s="31">
        <v>2.077922077921849</v>
      </c>
      <c r="L1122" s="33">
        <v>0.38166233766233765</v>
      </c>
      <c r="M1122" s="33">
        <v>0.88349999999999995</v>
      </c>
      <c r="N1122" s="31">
        <v>4.4801000000000002</v>
      </c>
      <c r="O1122" s="46">
        <v>0</v>
      </c>
      <c r="P1122" s="32">
        <f t="shared" si="23"/>
        <v>5.0708545557441997</v>
      </c>
      <c r="Q1122" s="22">
        <v>88</v>
      </c>
      <c r="R1122" s="6">
        <v>7</v>
      </c>
      <c r="S1122" s="6" t="s">
        <v>48</v>
      </c>
      <c r="T1122" s="6">
        <v>2016</v>
      </c>
      <c r="U1122"/>
      <c r="AP1122" s="9"/>
      <c r="AQ1122" s="9"/>
      <c r="AR1122" s="76"/>
      <c r="AS1122" s="76"/>
    </row>
    <row r="1123" spans="1:45">
      <c r="A1123" s="26">
        <v>5</v>
      </c>
      <c r="B1123" s="27" t="s">
        <v>27</v>
      </c>
      <c r="C1123" s="27" t="s">
        <v>26</v>
      </c>
      <c r="D1123" s="63">
        <v>42567</v>
      </c>
      <c r="E1123" s="21">
        <v>27.7</v>
      </c>
      <c r="F1123" s="22">
        <v>75</v>
      </c>
      <c r="G1123" s="23">
        <v>9.4600000000000009</v>
      </c>
      <c r="H1123" s="22">
        <v>122</v>
      </c>
      <c r="I1123" s="22">
        <v>0</v>
      </c>
      <c r="J1123" s="23">
        <v>8.6999999999999993</v>
      </c>
      <c r="K1123" s="31">
        <v>22.222222222224712</v>
      </c>
      <c r="L1123" s="33">
        <v>2.2216666666666671</v>
      </c>
      <c r="M1123" s="33">
        <v>8.4164999999999992</v>
      </c>
      <c r="N1123" s="31">
        <v>6.1207000000000003</v>
      </c>
      <c r="O1123" s="46">
        <v>0.70019999999999993</v>
      </c>
      <c r="P1123" s="32">
        <f t="shared" si="23"/>
        <v>0.81042000831699645</v>
      </c>
      <c r="Q1123" s="22">
        <v>27</v>
      </c>
      <c r="R1123" s="6">
        <v>7</v>
      </c>
      <c r="S1123" s="6" t="s">
        <v>48</v>
      </c>
      <c r="T1123" s="6">
        <v>2016</v>
      </c>
      <c r="U1123"/>
      <c r="AP1123" s="9"/>
      <c r="AQ1123" s="9"/>
      <c r="AR1123" s="76"/>
      <c r="AS1123" s="76"/>
    </row>
    <row r="1124" spans="1:45">
      <c r="A1124" s="26">
        <v>6</v>
      </c>
      <c r="B1124" s="27" t="s">
        <v>28</v>
      </c>
      <c r="C1124" s="27" t="s">
        <v>21</v>
      </c>
      <c r="D1124" s="63">
        <v>42567</v>
      </c>
      <c r="E1124" s="21">
        <v>22.8</v>
      </c>
      <c r="F1124" s="22">
        <v>432</v>
      </c>
      <c r="G1124" s="23">
        <v>6.19</v>
      </c>
      <c r="H1124" s="22">
        <v>72.900000000000006</v>
      </c>
      <c r="I1124" s="22">
        <v>100</v>
      </c>
      <c r="J1124" s="23">
        <v>7.41</v>
      </c>
      <c r="K1124" s="31">
        <v>1.7741935483872595</v>
      </c>
      <c r="L1124" s="33">
        <v>0.27149999999999996</v>
      </c>
      <c r="M1124" s="33">
        <v>1.6739999999999999</v>
      </c>
      <c r="N1124" s="31">
        <v>53.824300000000001</v>
      </c>
      <c r="O1124" s="46">
        <v>0</v>
      </c>
      <c r="P1124" s="32">
        <f t="shared" si="23"/>
        <v>32.153106332138591</v>
      </c>
      <c r="Q1124" s="22">
        <v>120</v>
      </c>
      <c r="R1124" s="6">
        <v>7</v>
      </c>
      <c r="S1124" s="6" t="s">
        <v>48</v>
      </c>
      <c r="T1124" s="6">
        <v>2016</v>
      </c>
      <c r="U1124"/>
      <c r="AP1124" s="9"/>
      <c r="AQ1124" s="9"/>
      <c r="AR1124" s="76"/>
      <c r="AS1124" s="76"/>
    </row>
    <row r="1125" spans="1:45">
      <c r="A1125" s="26">
        <v>7</v>
      </c>
      <c r="B1125" s="27" t="s">
        <v>29</v>
      </c>
      <c r="C1125" s="27" t="s">
        <v>21</v>
      </c>
      <c r="D1125" s="63">
        <v>42567</v>
      </c>
      <c r="E1125" s="21">
        <v>22.1</v>
      </c>
      <c r="F1125" s="22">
        <v>819</v>
      </c>
      <c r="G1125" s="23">
        <v>2.89</v>
      </c>
      <c r="H1125" s="22">
        <v>33.4</v>
      </c>
      <c r="I1125" s="22">
        <v>0</v>
      </c>
      <c r="J1125" s="23">
        <v>7.21</v>
      </c>
      <c r="K1125" s="31">
        <v>6.2857142857148629</v>
      </c>
      <c r="L1125" s="33">
        <v>0.22452857142857144</v>
      </c>
      <c r="M1125" s="33">
        <v>0.46499999999999997</v>
      </c>
      <c r="N1125" s="31">
        <v>79.127400000000009</v>
      </c>
      <c r="O1125" s="46">
        <v>0</v>
      </c>
      <c r="P1125" s="32">
        <f t="shared" si="23"/>
        <v>170.16645161290324</v>
      </c>
      <c r="Q1125" s="22">
        <v>57</v>
      </c>
      <c r="R1125" s="6">
        <v>7</v>
      </c>
      <c r="S1125" s="6" t="s">
        <v>48</v>
      </c>
      <c r="T1125" s="6">
        <v>2016</v>
      </c>
      <c r="U1125"/>
      <c r="AP1125" s="9"/>
      <c r="AQ1125" s="9"/>
      <c r="AR1125" s="76"/>
      <c r="AS1125" s="76"/>
    </row>
    <row r="1126" spans="1:45">
      <c r="A1126" s="26">
        <v>8</v>
      </c>
      <c r="B1126" s="27" t="s">
        <v>30</v>
      </c>
      <c r="C1126" s="27" t="s">
        <v>26</v>
      </c>
      <c r="D1126" s="63">
        <v>42567</v>
      </c>
      <c r="E1126" s="21">
        <v>30.6</v>
      </c>
      <c r="F1126" s="22">
        <v>227</v>
      </c>
      <c r="G1126" s="23">
        <v>11.35</v>
      </c>
      <c r="H1126" s="22">
        <v>153</v>
      </c>
      <c r="I1126" s="22">
        <v>0</v>
      </c>
      <c r="J1126" s="23">
        <v>8.31</v>
      </c>
      <c r="K1126" s="31">
        <v>3.5135135135137268</v>
      </c>
      <c r="L1126" s="33">
        <v>0.56554054054054059</v>
      </c>
      <c r="M1126" s="33">
        <v>0.32550000000000001</v>
      </c>
      <c r="N1126" s="31">
        <v>6.2469000000000001</v>
      </c>
      <c r="O1126" s="46">
        <v>0.19449999999999998</v>
      </c>
      <c r="P1126" s="32">
        <f t="shared" si="23"/>
        <v>19.789247311827957</v>
      </c>
      <c r="Q1126" s="22">
        <v>120</v>
      </c>
      <c r="R1126" s="6">
        <v>7</v>
      </c>
      <c r="S1126" s="6" t="s">
        <v>48</v>
      </c>
      <c r="T1126" s="6">
        <v>2016</v>
      </c>
      <c r="U1126"/>
      <c r="AP1126" s="9"/>
      <c r="AQ1126" s="9"/>
      <c r="AR1126" s="76"/>
      <c r="AS1126" s="76"/>
    </row>
    <row r="1127" spans="1:45">
      <c r="A1127" s="26">
        <v>9</v>
      </c>
      <c r="B1127" s="27" t="s">
        <v>31</v>
      </c>
      <c r="C1127" s="27" t="s">
        <v>32</v>
      </c>
      <c r="D1127" s="63">
        <v>42567</v>
      </c>
      <c r="E1127" s="21">
        <v>30.2</v>
      </c>
      <c r="F1127" s="22">
        <v>1507</v>
      </c>
      <c r="G1127" s="23">
        <v>8.15</v>
      </c>
      <c r="H1127" s="22">
        <v>110</v>
      </c>
      <c r="I1127" s="22">
        <v>0</v>
      </c>
      <c r="J1127" s="23">
        <v>7.72</v>
      </c>
      <c r="K1127" s="31">
        <v>68.571428571427361</v>
      </c>
      <c r="L1127" s="33">
        <v>1.3772857142857142</v>
      </c>
      <c r="M1127" s="33">
        <v>7.8585000000000003</v>
      </c>
      <c r="N1127" s="31">
        <v>5.5528000000000004</v>
      </c>
      <c r="O1127" s="46">
        <v>1.4392999999999998</v>
      </c>
      <c r="P1127" s="32">
        <f t="shared" si="23"/>
        <v>0.88974995228096976</v>
      </c>
      <c r="Q1127" s="22">
        <v>21</v>
      </c>
      <c r="R1127" s="6">
        <v>7</v>
      </c>
      <c r="S1127" s="6" t="s">
        <v>48</v>
      </c>
      <c r="T1127" s="6">
        <v>2016</v>
      </c>
      <c r="U1127"/>
      <c r="AP1127" s="9"/>
      <c r="AQ1127" s="9"/>
      <c r="AR1127" s="76"/>
      <c r="AS1127" s="76"/>
    </row>
    <row r="1128" spans="1:45">
      <c r="A1128" s="26">
        <v>10</v>
      </c>
      <c r="B1128" s="27" t="s">
        <v>33</v>
      </c>
      <c r="C1128" s="27" t="s">
        <v>32</v>
      </c>
      <c r="D1128" s="63">
        <v>42567</v>
      </c>
      <c r="E1128" s="21">
        <v>30.1</v>
      </c>
      <c r="F1128" s="22">
        <v>2407</v>
      </c>
      <c r="G1128" s="23">
        <v>5.88</v>
      </c>
      <c r="H1128" s="22">
        <v>79</v>
      </c>
      <c r="I1128" s="22">
        <v>0</v>
      </c>
      <c r="J1128" s="23">
        <v>7.84</v>
      </c>
      <c r="K1128" s="31">
        <v>17.777777777778287</v>
      </c>
      <c r="L1128" s="33">
        <v>0.69233333333333336</v>
      </c>
      <c r="M1128" s="33">
        <v>6.8819999999999997</v>
      </c>
      <c r="N1128" s="31">
        <v>1.6406000000000001</v>
      </c>
      <c r="O1128" s="46">
        <v>0.31119999999999998</v>
      </c>
      <c r="P1128" s="32">
        <f t="shared" si="23"/>
        <v>0.2836094158674804</v>
      </c>
      <c r="Q1128" s="22">
        <v>38</v>
      </c>
      <c r="R1128" s="6">
        <v>7</v>
      </c>
      <c r="S1128" s="6" t="s">
        <v>48</v>
      </c>
      <c r="T1128" s="6">
        <v>2016</v>
      </c>
      <c r="U1128"/>
      <c r="AP1128" s="9"/>
      <c r="AQ1128" s="9"/>
      <c r="AR1128" s="76"/>
      <c r="AS1128" s="76"/>
    </row>
    <row r="1129" spans="1:45">
      <c r="A1129" s="26">
        <v>11</v>
      </c>
      <c r="B1129" s="27" t="s">
        <v>34</v>
      </c>
      <c r="C1129" s="27" t="s">
        <v>26</v>
      </c>
      <c r="D1129" s="63">
        <v>42567</v>
      </c>
      <c r="E1129" s="21">
        <v>29.6</v>
      </c>
      <c r="F1129" s="22">
        <v>259</v>
      </c>
      <c r="G1129" s="23">
        <v>7.14</v>
      </c>
      <c r="H1129" s="22">
        <v>95</v>
      </c>
      <c r="I1129" s="22">
        <v>0</v>
      </c>
      <c r="J1129" s="23">
        <v>7.63</v>
      </c>
      <c r="K1129" s="31">
        <v>2.0606060606061032</v>
      </c>
      <c r="L1129" s="33">
        <v>0.17134545454545455</v>
      </c>
      <c r="M1129" s="33">
        <v>0.51149999999999995</v>
      </c>
      <c r="N1129" s="31">
        <v>0</v>
      </c>
      <c r="O1129" s="46">
        <v>0</v>
      </c>
      <c r="P1129" s="32">
        <f t="shared" si="23"/>
        <v>0</v>
      </c>
      <c r="Q1129" s="22">
        <v>120</v>
      </c>
      <c r="R1129" s="6">
        <v>7</v>
      </c>
      <c r="S1129" s="6" t="s">
        <v>48</v>
      </c>
      <c r="T1129" s="6">
        <v>2016</v>
      </c>
      <c r="U1129"/>
      <c r="AP1129" s="9"/>
      <c r="AQ1129" s="9"/>
      <c r="AR1129" s="76"/>
      <c r="AS1129" s="76"/>
    </row>
    <row r="1130" spans="1:45">
      <c r="A1130" s="26">
        <v>12</v>
      </c>
      <c r="B1130" s="27" t="s">
        <v>35</v>
      </c>
      <c r="C1130" s="27" t="s">
        <v>26</v>
      </c>
      <c r="D1130" s="63">
        <v>42567</v>
      </c>
      <c r="E1130" s="21">
        <v>30</v>
      </c>
      <c r="F1130" s="22">
        <v>164</v>
      </c>
      <c r="G1130" s="23">
        <v>9.0299999999999994</v>
      </c>
      <c r="H1130" s="22">
        <v>123</v>
      </c>
      <c r="I1130" s="22">
        <v>0</v>
      </c>
      <c r="J1130" s="23">
        <v>7.86</v>
      </c>
      <c r="K1130" s="31">
        <v>1.3714285714284205</v>
      </c>
      <c r="L1130" s="33">
        <v>0.19025142857142854</v>
      </c>
      <c r="M1130" s="33">
        <v>0.32550000000000001</v>
      </c>
      <c r="N1130" s="31">
        <v>0</v>
      </c>
      <c r="O1130" s="46">
        <v>0</v>
      </c>
      <c r="P1130" s="32">
        <f t="shared" si="23"/>
        <v>0</v>
      </c>
      <c r="Q1130" s="22">
        <v>120</v>
      </c>
      <c r="R1130" s="6">
        <v>7</v>
      </c>
      <c r="S1130" s="6" t="s">
        <v>48</v>
      </c>
      <c r="T1130" s="6">
        <v>2016</v>
      </c>
      <c r="U1130"/>
      <c r="AP1130" s="9"/>
      <c r="AQ1130" s="9"/>
      <c r="AR1130" s="76"/>
      <c r="AS1130" s="76"/>
    </row>
    <row r="1131" spans="1:45">
      <c r="A1131" s="26">
        <v>13</v>
      </c>
      <c r="B1131" s="27" t="s">
        <v>36</v>
      </c>
      <c r="C1131" s="27" t="s">
        <v>32</v>
      </c>
      <c r="D1131" s="63">
        <v>42567</v>
      </c>
      <c r="E1131" s="21">
        <v>32</v>
      </c>
      <c r="F1131" s="22">
        <v>1160</v>
      </c>
      <c r="G1131" s="23">
        <v>6.85</v>
      </c>
      <c r="H1131" s="22">
        <v>95.1</v>
      </c>
      <c r="I1131" s="22">
        <v>0</v>
      </c>
      <c r="J1131" s="23">
        <v>7.68</v>
      </c>
      <c r="K1131" s="31">
        <v>31.272727272727057</v>
      </c>
      <c r="L1131" s="33">
        <v>0.78458181818181816</v>
      </c>
      <c r="M1131" s="33">
        <v>1.581</v>
      </c>
      <c r="N1131" s="31">
        <v>0</v>
      </c>
      <c r="O1131" s="46">
        <v>0.27229999999999999</v>
      </c>
      <c r="P1131" s="32">
        <f t="shared" si="23"/>
        <v>0.17223276407337129</v>
      </c>
      <c r="Q1131" s="22">
        <v>32</v>
      </c>
      <c r="R1131" s="6">
        <v>7</v>
      </c>
      <c r="S1131" s="6" t="s">
        <v>48</v>
      </c>
      <c r="T1131" s="6">
        <v>2016</v>
      </c>
      <c r="U1131"/>
      <c r="AP1131" s="9"/>
      <c r="AQ1131" s="9"/>
      <c r="AR1131" s="76"/>
      <c r="AS1131" s="76"/>
    </row>
    <row r="1132" spans="1:45">
      <c r="A1132" s="26">
        <v>14</v>
      </c>
      <c r="B1132" s="27" t="s">
        <v>37</v>
      </c>
      <c r="C1132" s="27" t="s">
        <v>32</v>
      </c>
      <c r="D1132" s="63">
        <v>42567</v>
      </c>
      <c r="E1132" s="21">
        <v>30.4</v>
      </c>
      <c r="F1132" s="22">
        <v>809</v>
      </c>
      <c r="G1132" s="23">
        <v>9.73</v>
      </c>
      <c r="H1132" s="22">
        <v>132</v>
      </c>
      <c r="I1132" s="22">
        <v>33</v>
      </c>
      <c r="J1132" s="23">
        <v>7.71</v>
      </c>
      <c r="K1132" s="31">
        <v>17.260273972602665</v>
      </c>
      <c r="L1132" s="33">
        <v>0.69049315068493144</v>
      </c>
      <c r="M1132" s="33">
        <v>2.3250000000000002</v>
      </c>
      <c r="N1132" s="31">
        <v>2.2084999999999999</v>
      </c>
      <c r="O1132" s="46">
        <v>0.19449999999999998</v>
      </c>
      <c r="P1132" s="32">
        <f t="shared" si="23"/>
        <v>1.0335483870967741</v>
      </c>
      <c r="Q1132" s="22">
        <v>29</v>
      </c>
      <c r="R1132" s="6">
        <v>7</v>
      </c>
      <c r="S1132" s="6" t="s">
        <v>48</v>
      </c>
      <c r="T1132" s="6">
        <v>2016</v>
      </c>
      <c r="U1132"/>
      <c r="AP1132" s="9"/>
      <c r="AQ1132" s="9"/>
      <c r="AR1132" s="76"/>
      <c r="AS1132" s="76"/>
    </row>
    <row r="1133" spans="1:45">
      <c r="A1133" s="26">
        <v>15</v>
      </c>
      <c r="B1133" s="27" t="s">
        <v>38</v>
      </c>
      <c r="C1133" s="27" t="s">
        <v>21</v>
      </c>
      <c r="D1133" s="63">
        <v>42567</v>
      </c>
      <c r="E1133" s="21">
        <v>21.4</v>
      </c>
      <c r="F1133" s="22">
        <v>651</v>
      </c>
      <c r="G1133" s="23">
        <v>6.6</v>
      </c>
      <c r="H1133" s="22">
        <v>76.099999999999994</v>
      </c>
      <c r="I1133" s="22">
        <v>33</v>
      </c>
      <c r="J1133" s="23">
        <v>7.53</v>
      </c>
      <c r="K1133" s="31">
        <v>1.5999999999998238</v>
      </c>
      <c r="L1133" s="33">
        <v>0.20553000000000002</v>
      </c>
      <c r="M1133" s="33">
        <v>0.51149999999999995</v>
      </c>
      <c r="N1133" s="31">
        <v>42.908000000000001</v>
      </c>
      <c r="O1133" s="46">
        <v>7.7799999999999994E-2</v>
      </c>
      <c r="P1133" s="32">
        <f t="shared" si="23"/>
        <v>84.038709677419376</v>
      </c>
      <c r="Q1133" s="22">
        <v>120</v>
      </c>
      <c r="R1133" s="6">
        <v>7</v>
      </c>
      <c r="S1133" s="6" t="s">
        <v>48</v>
      </c>
      <c r="T1133" s="6">
        <v>2016</v>
      </c>
      <c r="U1133"/>
      <c r="AP1133" s="9"/>
      <c r="AQ1133" s="9"/>
      <c r="AR1133" s="76"/>
      <c r="AS1133" s="76"/>
    </row>
    <row r="1134" spans="1:45">
      <c r="A1134" s="26">
        <v>16</v>
      </c>
      <c r="B1134" s="27" t="s">
        <v>39</v>
      </c>
      <c r="C1134" s="27" t="s">
        <v>26</v>
      </c>
      <c r="D1134" s="63">
        <v>42567</v>
      </c>
      <c r="E1134" s="21">
        <v>29.1</v>
      </c>
      <c r="F1134" s="22">
        <v>589</v>
      </c>
      <c r="G1134" s="23">
        <v>7.14</v>
      </c>
      <c r="H1134" s="22">
        <v>94.7</v>
      </c>
      <c r="I1134" s="22">
        <v>0</v>
      </c>
      <c r="J1134" s="23">
        <v>7.92</v>
      </c>
      <c r="K1134" s="31">
        <v>6.1999999999997613</v>
      </c>
      <c r="L1134" s="33">
        <v>0.46500000000000002</v>
      </c>
      <c r="M1134" s="33">
        <v>0.83699999999999997</v>
      </c>
      <c r="N1134" s="31">
        <v>16.8477</v>
      </c>
      <c r="O1134" s="46">
        <v>0.42789999999999995</v>
      </c>
      <c r="P1134" s="32">
        <f t="shared" si="23"/>
        <v>20.639904420549584</v>
      </c>
      <c r="Q1134" s="22">
        <v>36</v>
      </c>
      <c r="R1134" s="6">
        <v>7</v>
      </c>
      <c r="S1134" s="6" t="s">
        <v>48</v>
      </c>
      <c r="T1134" s="6">
        <v>2016</v>
      </c>
      <c r="U1134"/>
      <c r="AP1134" s="9"/>
      <c r="AQ1134" s="9"/>
      <c r="AR1134" s="76"/>
      <c r="AS1134" s="76"/>
    </row>
    <row r="1135" spans="1:45">
      <c r="A1135" s="26">
        <v>17</v>
      </c>
      <c r="B1135" s="27" t="s">
        <v>40</v>
      </c>
      <c r="C1135" s="27" t="s">
        <v>26</v>
      </c>
      <c r="D1135" s="63">
        <v>42567</v>
      </c>
      <c r="E1135" s="21">
        <v>29.5</v>
      </c>
      <c r="F1135" s="22">
        <v>249</v>
      </c>
      <c r="G1135" s="23">
        <v>6.67</v>
      </c>
      <c r="H1135" s="22">
        <v>88.9</v>
      </c>
      <c r="I1135" s="22">
        <v>0</v>
      </c>
      <c r="J1135" s="23">
        <v>7.84</v>
      </c>
      <c r="K1135" s="31">
        <v>4.1141141081080548</v>
      </c>
      <c r="L1135" s="33">
        <v>0.27774324324324329</v>
      </c>
      <c r="M1135" s="33">
        <v>0.372</v>
      </c>
      <c r="N1135" s="31">
        <v>7.3827000000000007</v>
      </c>
      <c r="O1135" s="46">
        <v>0</v>
      </c>
      <c r="P1135" s="32">
        <f t="shared" ref="P1135:P1198" si="24">(N1135+O1135)/M1135</f>
        <v>19.845967741935485</v>
      </c>
      <c r="Q1135" s="22">
        <v>85</v>
      </c>
      <c r="R1135" s="6">
        <v>7</v>
      </c>
      <c r="S1135" s="6" t="s">
        <v>48</v>
      </c>
      <c r="T1135" s="6">
        <v>2016</v>
      </c>
      <c r="U1135"/>
      <c r="AP1135" s="9"/>
      <c r="AQ1135" s="9"/>
      <c r="AR1135" s="76"/>
      <c r="AS1135" s="76"/>
    </row>
    <row r="1136" spans="1:45">
      <c r="A1136" s="26">
        <v>18</v>
      </c>
      <c r="B1136" s="27" t="s">
        <v>41</v>
      </c>
      <c r="C1136" s="27" t="s">
        <v>21</v>
      </c>
      <c r="D1136" s="63">
        <v>42567</v>
      </c>
      <c r="E1136" s="21">
        <v>26.5</v>
      </c>
      <c r="F1136" s="22">
        <v>740</v>
      </c>
      <c r="G1136" s="23">
        <v>4.45</v>
      </c>
      <c r="H1136" s="22">
        <v>55.8</v>
      </c>
      <c r="I1136" s="22">
        <v>0</v>
      </c>
      <c r="J1136" s="23">
        <v>7.79</v>
      </c>
      <c r="K1136" s="31">
        <v>3.8157894736840823</v>
      </c>
      <c r="L1136" s="33">
        <v>0.15785526315789475</v>
      </c>
      <c r="M1136" s="33">
        <v>2.3250000000000002</v>
      </c>
      <c r="N1136" s="31">
        <v>21.0123</v>
      </c>
      <c r="O1136" s="46">
        <v>2.7229999999999999</v>
      </c>
      <c r="P1136" s="32">
        <f t="shared" si="24"/>
        <v>10.208731182795697</v>
      </c>
      <c r="Q1136" s="22">
        <v>63</v>
      </c>
      <c r="R1136" s="6">
        <v>7</v>
      </c>
      <c r="S1136" s="6" t="s">
        <v>48</v>
      </c>
      <c r="T1136" s="6">
        <v>2016</v>
      </c>
      <c r="U1136"/>
      <c r="AP1136" s="9"/>
      <c r="AQ1136" s="9"/>
      <c r="AR1136" s="76"/>
      <c r="AS1136" s="76"/>
    </row>
    <row r="1137" spans="1:45">
      <c r="A1137" s="26">
        <v>19</v>
      </c>
      <c r="B1137" s="27" t="s">
        <v>42</v>
      </c>
      <c r="C1137" s="27" t="s">
        <v>32</v>
      </c>
      <c r="D1137" s="63">
        <v>42567</v>
      </c>
      <c r="E1137" s="21">
        <v>32</v>
      </c>
      <c r="F1137" s="22">
        <v>767</v>
      </c>
      <c r="G1137" s="23">
        <v>8.3699999999999992</v>
      </c>
      <c r="H1137" s="22">
        <v>116</v>
      </c>
      <c r="I1137" s="22">
        <v>0</v>
      </c>
      <c r="J1137" s="23">
        <v>7.71</v>
      </c>
      <c r="K1137" s="31">
        <v>8.4507042253511813</v>
      </c>
      <c r="L1137" s="33">
        <v>0.89856338028169014</v>
      </c>
      <c r="M1137" s="33">
        <v>1.6274999999999999</v>
      </c>
      <c r="N1137" s="31">
        <v>2.9026000000000001</v>
      </c>
      <c r="O1137" s="46">
        <v>0.19449999999999998</v>
      </c>
      <c r="P1137" s="32">
        <f t="shared" si="24"/>
        <v>1.9029800307219664</v>
      </c>
      <c r="Q1137" s="22">
        <v>31</v>
      </c>
      <c r="R1137" s="6">
        <v>7</v>
      </c>
      <c r="S1137" s="6" t="s">
        <v>48</v>
      </c>
      <c r="T1137" s="6">
        <v>2016</v>
      </c>
      <c r="U1137"/>
      <c r="AP1137" s="9"/>
      <c r="AQ1137" s="9"/>
      <c r="AR1137" s="76"/>
      <c r="AS1137" s="76"/>
    </row>
    <row r="1138" spans="1:45">
      <c r="A1138" s="26">
        <v>20</v>
      </c>
      <c r="B1138" s="27" t="s">
        <v>43</v>
      </c>
      <c r="C1138" s="27" t="s">
        <v>26</v>
      </c>
      <c r="D1138" s="63">
        <v>42567</v>
      </c>
      <c r="E1138" s="21">
        <v>30.3</v>
      </c>
      <c r="F1138" s="22">
        <v>209</v>
      </c>
      <c r="G1138" s="23">
        <v>9.67</v>
      </c>
      <c r="H1138" s="22">
        <v>131</v>
      </c>
      <c r="I1138" s="22">
        <v>0</v>
      </c>
      <c r="J1138" s="23">
        <v>8.14</v>
      </c>
      <c r="K1138" s="31">
        <v>3.0000000000001137</v>
      </c>
      <c r="L1138" s="33">
        <v>0.49103999999999998</v>
      </c>
      <c r="M1138" s="33">
        <v>0.46499999999999997</v>
      </c>
      <c r="N1138" s="31">
        <v>2.3347000000000002</v>
      </c>
      <c r="O1138" s="46">
        <v>7.7799999999999994E-2</v>
      </c>
      <c r="P1138" s="32">
        <f t="shared" si="24"/>
        <v>5.188172043010753</v>
      </c>
      <c r="Q1138" s="22">
        <v>80</v>
      </c>
      <c r="R1138" s="6">
        <v>7</v>
      </c>
      <c r="S1138" s="6" t="s">
        <v>48</v>
      </c>
      <c r="T1138" s="6">
        <v>2016</v>
      </c>
      <c r="U1138"/>
      <c r="AP1138" s="9"/>
      <c r="AQ1138" s="9"/>
      <c r="AR1138" s="76"/>
      <c r="AS1138" s="76"/>
    </row>
    <row r="1139" spans="1:45">
      <c r="A1139" s="26">
        <v>21</v>
      </c>
      <c r="B1139" s="27" t="s">
        <v>44</v>
      </c>
      <c r="C1139" s="27" t="s">
        <v>21</v>
      </c>
      <c r="D1139" s="63">
        <v>42567</v>
      </c>
      <c r="E1139" s="21">
        <v>20.9</v>
      </c>
      <c r="F1139" s="22">
        <v>260</v>
      </c>
      <c r="G1139" s="23">
        <v>5.26</v>
      </c>
      <c r="H1139" s="22">
        <v>59.6</v>
      </c>
      <c r="I1139" s="22">
        <v>0</v>
      </c>
      <c r="J1139" s="23">
        <v>7.15</v>
      </c>
      <c r="K1139" s="31">
        <v>3.7956204379564347</v>
      </c>
      <c r="L1139" s="33">
        <v>0.19414598540145983</v>
      </c>
      <c r="M1139" s="33">
        <v>0.69750000000000001</v>
      </c>
      <c r="N1139" s="31">
        <v>69.157600000000002</v>
      </c>
      <c r="O1139" s="46">
        <v>2.1783999999999999</v>
      </c>
      <c r="P1139" s="32">
        <f t="shared" si="24"/>
        <v>102.27383512544803</v>
      </c>
      <c r="Q1139" s="22">
        <v>120</v>
      </c>
      <c r="R1139" s="6">
        <v>7</v>
      </c>
      <c r="S1139" s="6" t="s">
        <v>48</v>
      </c>
      <c r="T1139" s="6">
        <v>2016</v>
      </c>
      <c r="U1139"/>
      <c r="AP1139" s="9"/>
      <c r="AQ1139" s="9"/>
      <c r="AR1139" s="76"/>
      <c r="AS1139" s="76"/>
    </row>
    <row r="1140" spans="1:45">
      <c r="A1140" s="26">
        <v>22</v>
      </c>
      <c r="B1140" s="27" t="s">
        <v>45</v>
      </c>
      <c r="C1140" s="27" t="s">
        <v>21</v>
      </c>
      <c r="D1140" s="63">
        <v>42567</v>
      </c>
      <c r="E1140" s="21">
        <v>20.3</v>
      </c>
      <c r="F1140" s="22">
        <v>518</v>
      </c>
      <c r="G1140" s="23">
        <v>7.29</v>
      </c>
      <c r="H1140" s="22">
        <v>82.2</v>
      </c>
      <c r="I1140" s="22">
        <v>100</v>
      </c>
      <c r="J1140" s="23">
        <v>7.61</v>
      </c>
      <c r="K1140" s="31">
        <v>3.7560000000000926</v>
      </c>
      <c r="L1140" s="33">
        <v>0.24551999999999999</v>
      </c>
      <c r="M1140" s="33">
        <v>0.60450000000000004</v>
      </c>
      <c r="N1140" s="31">
        <v>117.42910000000001</v>
      </c>
      <c r="O1140" s="46">
        <v>3.8899999999999997E-2</v>
      </c>
      <c r="P1140" s="32">
        <f t="shared" si="24"/>
        <v>194.32258064516128</v>
      </c>
      <c r="Q1140" s="22">
        <v>73</v>
      </c>
      <c r="R1140" s="6">
        <v>7</v>
      </c>
      <c r="S1140" s="6" t="s">
        <v>48</v>
      </c>
      <c r="T1140" s="6">
        <v>2016</v>
      </c>
      <c r="U1140"/>
      <c r="AP1140" s="9"/>
      <c r="AQ1140" s="9"/>
      <c r="AR1140" s="76"/>
      <c r="AS1140" s="76"/>
    </row>
    <row r="1141" spans="1:45">
      <c r="A1141" s="26">
        <v>23</v>
      </c>
      <c r="B1141" s="27" t="s">
        <v>42</v>
      </c>
      <c r="C1141" s="27" t="s">
        <v>32</v>
      </c>
      <c r="D1141" s="63">
        <v>42567</v>
      </c>
      <c r="E1141" s="21">
        <v>30.2</v>
      </c>
      <c r="F1141" s="22">
        <v>755</v>
      </c>
      <c r="G1141" s="23">
        <v>6.23</v>
      </c>
      <c r="H1141" s="22">
        <v>83.9</v>
      </c>
      <c r="I1141" s="22">
        <v>0</v>
      </c>
      <c r="J1141" s="23">
        <v>7.77</v>
      </c>
      <c r="K1141" s="31">
        <v>7.799999999999585</v>
      </c>
      <c r="L1141" s="33">
        <v>0.57287999999999994</v>
      </c>
      <c r="M1141" s="33">
        <v>1.6274999999999999</v>
      </c>
      <c r="N1141" s="31">
        <v>4.7956000000000003</v>
      </c>
      <c r="O1141" s="46">
        <v>0.31119999999999998</v>
      </c>
      <c r="P1141" s="32">
        <f t="shared" si="24"/>
        <v>3.137818740399386</v>
      </c>
      <c r="Q1141" s="22">
        <v>31</v>
      </c>
      <c r="R1141" s="6">
        <v>7</v>
      </c>
      <c r="S1141" s="6" t="s">
        <v>48</v>
      </c>
      <c r="T1141" s="6">
        <v>2016</v>
      </c>
      <c r="U1141"/>
      <c r="AP1141" s="9"/>
      <c r="AQ1141" s="9"/>
      <c r="AR1141" s="76"/>
      <c r="AS1141" s="76"/>
    </row>
    <row r="1142" spans="1:45">
      <c r="A1142" s="26">
        <v>24</v>
      </c>
      <c r="B1142" s="27" t="s">
        <v>51</v>
      </c>
      <c r="C1142" s="27" t="s">
        <v>21</v>
      </c>
      <c r="D1142" s="63">
        <v>42567</v>
      </c>
      <c r="E1142" s="21">
        <v>27.6</v>
      </c>
      <c r="F1142" s="22">
        <v>1432</v>
      </c>
      <c r="G1142" s="23">
        <v>6.32</v>
      </c>
      <c r="H1142" s="22">
        <v>81.099999999999994</v>
      </c>
      <c r="I1142" s="22">
        <v>0</v>
      </c>
      <c r="J1142" s="23">
        <v>8.3000000000000007</v>
      </c>
      <c r="K1142" s="31">
        <v>1.1000000000001009</v>
      </c>
      <c r="L1142" s="33">
        <v>5.1150000000000001E-2</v>
      </c>
      <c r="M1142" s="33">
        <v>5.58</v>
      </c>
      <c r="N1142" s="31">
        <v>32.622700000000002</v>
      </c>
      <c r="O1142" s="46">
        <v>0.19449999999999998</v>
      </c>
      <c r="P1142" s="32">
        <f t="shared" si="24"/>
        <v>5.8812186379928315</v>
      </c>
      <c r="Q1142" s="22">
        <v>120</v>
      </c>
      <c r="R1142" s="6">
        <v>7</v>
      </c>
      <c r="S1142" s="6" t="s">
        <v>48</v>
      </c>
      <c r="T1142" s="6">
        <v>2016</v>
      </c>
      <c r="U1142"/>
      <c r="AP1142" s="9"/>
      <c r="AQ1142" s="9"/>
      <c r="AR1142" s="76"/>
      <c r="AS1142" s="76"/>
    </row>
    <row r="1143" spans="1:45">
      <c r="A1143" s="26">
        <v>1</v>
      </c>
      <c r="B1143" s="27" t="s">
        <v>20</v>
      </c>
      <c r="C1143" s="27" t="s">
        <v>21</v>
      </c>
      <c r="D1143" s="63">
        <v>42668</v>
      </c>
      <c r="E1143" s="21">
        <v>14.6</v>
      </c>
      <c r="F1143" s="22">
        <v>425</v>
      </c>
      <c r="G1143" s="23">
        <v>8.43</v>
      </c>
      <c r="H1143" s="22">
        <v>85</v>
      </c>
      <c r="I1143" s="22">
        <v>0</v>
      </c>
      <c r="J1143" s="23">
        <v>6.95</v>
      </c>
      <c r="K1143" s="31">
        <v>1.7999999999998018</v>
      </c>
      <c r="L1143" s="33">
        <v>0.20824999999999999</v>
      </c>
      <c r="M1143" s="33">
        <v>0.43920000000000003</v>
      </c>
      <c r="N1143" s="31">
        <v>4.7196000000000007</v>
      </c>
      <c r="O1143" s="31">
        <v>0.67680000000000007</v>
      </c>
      <c r="P1143" s="32">
        <f t="shared" si="24"/>
        <v>12.28688524590164</v>
      </c>
      <c r="Q1143" s="22">
        <v>120</v>
      </c>
      <c r="R1143" s="25">
        <v>10</v>
      </c>
      <c r="S1143" s="25" t="s">
        <v>22</v>
      </c>
      <c r="T1143" s="6">
        <v>2016</v>
      </c>
      <c r="U1143"/>
      <c r="AP1143" s="9"/>
      <c r="AQ1143" s="9"/>
      <c r="AR1143" s="76"/>
      <c r="AS1143" s="76"/>
    </row>
    <row r="1144" spans="1:45">
      <c r="A1144" s="26">
        <v>2</v>
      </c>
      <c r="B1144" s="27" t="s">
        <v>23</v>
      </c>
      <c r="C1144" s="27" t="s">
        <v>21</v>
      </c>
      <c r="D1144" s="63">
        <v>42668</v>
      </c>
      <c r="E1144" s="21">
        <v>14.3</v>
      </c>
      <c r="F1144" s="22">
        <v>445</v>
      </c>
      <c r="G1144" s="23">
        <v>6.94</v>
      </c>
      <c r="H1144" s="22">
        <v>69.400000000000006</v>
      </c>
      <c r="I1144" s="22">
        <v>33</v>
      </c>
      <c r="J1144" s="23">
        <v>7.01</v>
      </c>
      <c r="K1144" s="31">
        <v>1.5999999999998238</v>
      </c>
      <c r="L1144" s="33">
        <v>0.19747000000000001</v>
      </c>
      <c r="M1144" s="33">
        <v>0.2928</v>
      </c>
      <c r="N1144" s="31">
        <v>13.0663</v>
      </c>
      <c r="O1144" s="31">
        <v>1.4288000000000001</v>
      </c>
      <c r="P1144" s="32">
        <f t="shared" si="24"/>
        <v>49.505122950819676</v>
      </c>
      <c r="Q1144" s="22">
        <v>120</v>
      </c>
      <c r="R1144" s="25">
        <v>10</v>
      </c>
      <c r="S1144" s="25" t="s">
        <v>22</v>
      </c>
      <c r="T1144" s="6">
        <v>2016</v>
      </c>
      <c r="U1144"/>
      <c r="AP1144" s="9"/>
      <c r="AQ1144" s="9"/>
      <c r="AR1144" s="76"/>
      <c r="AS1144" s="76"/>
    </row>
    <row r="1145" spans="1:45">
      <c r="A1145" s="26">
        <v>3</v>
      </c>
      <c r="B1145" s="27" t="s">
        <v>24</v>
      </c>
      <c r="C1145" s="27" t="s">
        <v>21</v>
      </c>
      <c r="D1145" s="63">
        <v>42668</v>
      </c>
      <c r="E1145" s="21">
        <v>15.1</v>
      </c>
      <c r="F1145" s="22">
        <v>507</v>
      </c>
      <c r="G1145" s="23">
        <v>6.42</v>
      </c>
      <c r="H1145" s="22">
        <v>65</v>
      </c>
      <c r="I1145" s="22">
        <v>33</v>
      </c>
      <c r="J1145" s="23">
        <v>6.91</v>
      </c>
      <c r="K1145" s="31">
        <v>2.5999999999997137</v>
      </c>
      <c r="L1145" s="33">
        <v>0.30870000000000003</v>
      </c>
      <c r="M1145" s="33">
        <v>0.53680000000000005</v>
      </c>
      <c r="N1145" s="31">
        <v>10.750200000000001</v>
      </c>
      <c r="O1145" s="31">
        <v>0.67680000000000007</v>
      </c>
      <c r="P1145" s="32">
        <f t="shared" si="24"/>
        <v>21.287257824143069</v>
      </c>
      <c r="Q1145" s="22">
        <v>120</v>
      </c>
      <c r="R1145" s="25">
        <v>10</v>
      </c>
      <c r="S1145" s="25" t="s">
        <v>22</v>
      </c>
      <c r="T1145" s="6">
        <v>2016</v>
      </c>
      <c r="U1145"/>
      <c r="AP1145" s="9"/>
      <c r="AQ1145" s="9"/>
      <c r="AR1145" s="76"/>
      <c r="AS1145" s="76"/>
    </row>
    <row r="1146" spans="1:45">
      <c r="A1146" s="26">
        <v>4</v>
      </c>
      <c r="B1146" s="27" t="s">
        <v>25</v>
      </c>
      <c r="C1146" s="27" t="s">
        <v>26</v>
      </c>
      <c r="D1146" s="63">
        <v>42668</v>
      </c>
      <c r="E1146" s="21">
        <v>18.8</v>
      </c>
      <c r="F1146" s="22">
        <v>206</v>
      </c>
      <c r="G1146" s="23">
        <v>8.33</v>
      </c>
      <c r="H1146" s="22">
        <v>91</v>
      </c>
      <c r="I1146" s="22">
        <v>0</v>
      </c>
      <c r="J1146" s="23">
        <v>7.1</v>
      </c>
      <c r="K1146" s="31">
        <v>1.8333333333335016</v>
      </c>
      <c r="L1146" s="33">
        <v>0.34953333333333336</v>
      </c>
      <c r="M1146" s="33">
        <v>0.24400000000000002</v>
      </c>
      <c r="N1146" s="31">
        <v>0.26219999999999999</v>
      </c>
      <c r="O1146" s="31">
        <v>0</v>
      </c>
      <c r="P1146" s="32">
        <f t="shared" si="24"/>
        <v>1.0745901639344262</v>
      </c>
      <c r="Q1146" s="22">
        <v>105</v>
      </c>
      <c r="R1146" s="25">
        <v>10</v>
      </c>
      <c r="S1146" s="25" t="s">
        <v>22</v>
      </c>
      <c r="T1146" s="6">
        <v>2016</v>
      </c>
      <c r="U1146"/>
      <c r="AP1146" s="9"/>
      <c r="AQ1146" s="9"/>
      <c r="AR1146" s="76"/>
      <c r="AS1146" s="76"/>
    </row>
    <row r="1147" spans="1:45">
      <c r="A1147" s="26">
        <v>5</v>
      </c>
      <c r="B1147" s="27" t="s">
        <v>27</v>
      </c>
      <c r="C1147" s="27" t="s">
        <v>26</v>
      </c>
      <c r="D1147" s="63">
        <v>42668</v>
      </c>
      <c r="E1147" s="21">
        <v>19.399999999999999</v>
      </c>
      <c r="F1147" s="22">
        <v>45</v>
      </c>
      <c r="G1147" s="23">
        <v>8.4</v>
      </c>
      <c r="H1147" s="22">
        <v>93</v>
      </c>
      <c r="I1147" s="22">
        <v>0</v>
      </c>
      <c r="J1147" s="23">
        <v>7.05</v>
      </c>
      <c r="K1147" s="31">
        <v>19.142857142856936</v>
      </c>
      <c r="L1147" s="33">
        <v>0.72939999999999994</v>
      </c>
      <c r="M1147" s="33">
        <v>1.1712</v>
      </c>
      <c r="N1147" s="31">
        <v>1.4421000000000002</v>
      </c>
      <c r="O1147" s="31">
        <v>0.22560000000000002</v>
      </c>
      <c r="P1147" s="32">
        <f t="shared" si="24"/>
        <v>1.423924180327869</v>
      </c>
      <c r="Q1147" s="22">
        <v>32</v>
      </c>
      <c r="R1147" s="25">
        <v>10</v>
      </c>
      <c r="S1147" s="25" t="s">
        <v>22</v>
      </c>
      <c r="T1147" s="6">
        <v>2016</v>
      </c>
      <c r="U1147"/>
      <c r="AP1147" s="9"/>
      <c r="AQ1147" s="9"/>
      <c r="AR1147" s="76"/>
      <c r="AS1147" s="76"/>
    </row>
    <row r="1148" spans="1:45">
      <c r="A1148" s="26">
        <v>6</v>
      </c>
      <c r="B1148" s="27" t="s">
        <v>28</v>
      </c>
      <c r="C1148" s="27" t="s">
        <v>21</v>
      </c>
      <c r="D1148" s="63">
        <v>42668</v>
      </c>
      <c r="E1148" s="21">
        <v>15.6</v>
      </c>
      <c r="F1148" s="22">
        <v>444</v>
      </c>
      <c r="G1148" s="23">
        <v>7.59</v>
      </c>
      <c r="H1148" s="22">
        <v>78</v>
      </c>
      <c r="I1148" s="22">
        <v>0</v>
      </c>
      <c r="J1148" s="23">
        <v>7.02</v>
      </c>
      <c r="K1148" s="31">
        <v>1.5999999999998238</v>
      </c>
      <c r="L1148" s="33">
        <v>0.27685000000000004</v>
      </c>
      <c r="M1148" s="33">
        <v>0.8296</v>
      </c>
      <c r="N1148" s="31">
        <v>39.330000000000005</v>
      </c>
      <c r="O1148" s="31">
        <v>0</v>
      </c>
      <c r="P1148" s="32">
        <f t="shared" si="24"/>
        <v>47.408389585342341</v>
      </c>
      <c r="Q1148" s="22">
        <v>120</v>
      </c>
      <c r="R1148" s="25">
        <v>10</v>
      </c>
      <c r="S1148" s="25" t="s">
        <v>22</v>
      </c>
      <c r="T1148" s="6">
        <v>2016</v>
      </c>
      <c r="U1148"/>
      <c r="AP1148" s="9"/>
      <c r="AQ1148" s="9"/>
      <c r="AR1148" s="76"/>
      <c r="AS1148" s="76"/>
    </row>
    <row r="1149" spans="1:45">
      <c r="A1149" s="26">
        <v>7</v>
      </c>
      <c r="B1149" s="27" t="s">
        <v>29</v>
      </c>
      <c r="C1149" s="27" t="s">
        <v>21</v>
      </c>
      <c r="D1149" s="63">
        <v>42668</v>
      </c>
      <c r="E1149" s="21">
        <v>15.5</v>
      </c>
      <c r="F1149" s="22">
        <v>922</v>
      </c>
      <c r="G1149" s="23">
        <v>3.36</v>
      </c>
      <c r="H1149" s="22">
        <v>35</v>
      </c>
      <c r="I1149" s="22">
        <v>33</v>
      </c>
      <c r="J1149" s="23">
        <v>6.88</v>
      </c>
      <c r="K1149" s="31">
        <v>6.3999999999998876</v>
      </c>
      <c r="L1149" s="33">
        <v>0.28028000000000003</v>
      </c>
      <c r="M1149" s="33">
        <v>0.34160000000000001</v>
      </c>
      <c r="N1149" s="31">
        <v>79.14070000000001</v>
      </c>
      <c r="O1149" s="31">
        <v>9.813600000000001</v>
      </c>
      <c r="P1149" s="32">
        <f t="shared" si="24"/>
        <v>260.40485948477755</v>
      </c>
      <c r="Q1149" s="22">
        <v>71</v>
      </c>
      <c r="R1149" s="25">
        <v>10</v>
      </c>
      <c r="S1149" s="25" t="s">
        <v>22</v>
      </c>
      <c r="T1149" s="6">
        <v>2016</v>
      </c>
      <c r="U1149"/>
      <c r="AP1149" s="9"/>
      <c r="AQ1149" s="9"/>
      <c r="AR1149" s="76"/>
      <c r="AS1149" s="76"/>
    </row>
    <row r="1150" spans="1:45">
      <c r="A1150" s="26">
        <v>8</v>
      </c>
      <c r="B1150" s="27" t="s">
        <v>30</v>
      </c>
      <c r="C1150" s="27" t="s">
        <v>26</v>
      </c>
      <c r="D1150" s="63">
        <v>42668</v>
      </c>
      <c r="E1150" s="21">
        <v>18.5</v>
      </c>
      <c r="F1150" s="22">
        <v>211</v>
      </c>
      <c r="G1150" s="23">
        <v>7.27</v>
      </c>
      <c r="H1150" s="22">
        <v>79</v>
      </c>
      <c r="I1150" s="22">
        <v>0</v>
      </c>
      <c r="J1150" s="23">
        <v>6.99</v>
      </c>
      <c r="K1150" s="31">
        <v>6.0000000000002274</v>
      </c>
      <c r="L1150" s="33">
        <v>0.55762</v>
      </c>
      <c r="M1150" s="33">
        <v>0.58560000000000001</v>
      </c>
      <c r="N1150" s="31">
        <v>15.557200000000002</v>
      </c>
      <c r="O1150" s="31">
        <v>0.26319999999999999</v>
      </c>
      <c r="P1150" s="32">
        <f t="shared" si="24"/>
        <v>27.015710382513664</v>
      </c>
      <c r="Q1150" s="22">
        <v>78</v>
      </c>
      <c r="R1150" s="25">
        <v>10</v>
      </c>
      <c r="S1150" s="25" t="s">
        <v>22</v>
      </c>
      <c r="T1150" s="6">
        <v>2016</v>
      </c>
      <c r="U1150"/>
      <c r="AP1150" s="9"/>
      <c r="AQ1150" s="9"/>
      <c r="AR1150" s="76"/>
      <c r="AS1150" s="76"/>
    </row>
    <row r="1151" spans="1:45">
      <c r="A1151" s="26">
        <v>9</v>
      </c>
      <c r="B1151" s="27" t="s">
        <v>31</v>
      </c>
      <c r="C1151" s="27" t="s">
        <v>32</v>
      </c>
      <c r="D1151" s="63">
        <v>42668</v>
      </c>
      <c r="E1151" s="21">
        <v>16.399999999999999</v>
      </c>
      <c r="F1151" s="22">
        <v>3380</v>
      </c>
      <c r="G1151" s="23">
        <v>10.220000000000001</v>
      </c>
      <c r="H1151" s="22">
        <v>107</v>
      </c>
      <c r="I1151" s="22">
        <v>0</v>
      </c>
      <c r="J1151" s="23">
        <v>7.04</v>
      </c>
      <c r="K1151" s="31">
        <v>24.399999999999977</v>
      </c>
      <c r="L1151" s="33">
        <v>1.6444400000000001</v>
      </c>
      <c r="M1151" s="33">
        <v>4.2944000000000004</v>
      </c>
      <c r="N1151" s="31">
        <v>0.7429</v>
      </c>
      <c r="O1151" s="31">
        <v>0.41360000000000002</v>
      </c>
      <c r="P1151" s="32">
        <f t="shared" si="24"/>
        <v>0.26930421013412814</v>
      </c>
      <c r="Q1151" s="22">
        <v>53</v>
      </c>
      <c r="R1151" s="25">
        <v>10</v>
      </c>
      <c r="S1151" s="25" t="s">
        <v>22</v>
      </c>
      <c r="T1151" s="6">
        <v>2016</v>
      </c>
      <c r="U1151"/>
      <c r="AP1151" s="9"/>
      <c r="AQ1151" s="9"/>
      <c r="AR1151" s="76"/>
      <c r="AS1151" s="76"/>
    </row>
    <row r="1152" spans="1:45">
      <c r="A1152" s="26">
        <v>10</v>
      </c>
      <c r="B1152" s="27" t="s">
        <v>33</v>
      </c>
      <c r="C1152" s="27" t="s">
        <v>32</v>
      </c>
      <c r="D1152" s="63">
        <v>42668</v>
      </c>
      <c r="E1152" s="21">
        <v>16.600000000000001</v>
      </c>
      <c r="F1152" s="22">
        <v>2755</v>
      </c>
      <c r="G1152" s="23">
        <v>9.94</v>
      </c>
      <c r="H1152" s="22">
        <v>105</v>
      </c>
      <c r="I1152" s="22">
        <v>0</v>
      </c>
      <c r="J1152" s="23">
        <v>7.41</v>
      </c>
      <c r="K1152" s="31">
        <v>15.714285714284616</v>
      </c>
      <c r="L1152" s="33">
        <v>0.80779999999999985</v>
      </c>
      <c r="M1152" s="33">
        <v>1.1224000000000001</v>
      </c>
      <c r="N1152" s="31">
        <v>6.6424000000000003</v>
      </c>
      <c r="O1152" s="31">
        <v>0.45120000000000005</v>
      </c>
      <c r="P1152" s="32">
        <f t="shared" si="24"/>
        <v>6.3200285103349962</v>
      </c>
      <c r="Q1152" s="22">
        <v>29</v>
      </c>
      <c r="R1152" s="25">
        <v>10</v>
      </c>
      <c r="S1152" s="25" t="s">
        <v>22</v>
      </c>
      <c r="T1152" s="6">
        <v>2016</v>
      </c>
      <c r="U1152"/>
      <c r="AP1152" s="9"/>
      <c r="AQ1152" s="9"/>
      <c r="AR1152" s="76"/>
      <c r="AS1152" s="76"/>
    </row>
    <row r="1153" spans="1:45">
      <c r="A1153" s="26">
        <v>11</v>
      </c>
      <c r="B1153" s="27" t="s">
        <v>34</v>
      </c>
      <c r="C1153" s="27" t="s">
        <v>26</v>
      </c>
      <c r="D1153" s="63">
        <v>42668</v>
      </c>
      <c r="E1153" s="21">
        <v>19.899999999999999</v>
      </c>
      <c r="F1153" s="22">
        <v>244</v>
      </c>
      <c r="G1153" s="23">
        <v>6.5</v>
      </c>
      <c r="H1153" s="22">
        <v>73</v>
      </c>
      <c r="I1153" s="22">
        <v>0</v>
      </c>
      <c r="J1153" s="23">
        <v>7.45</v>
      </c>
      <c r="K1153" s="31">
        <v>1.5000000000000568</v>
      </c>
      <c r="L1153" s="33">
        <v>0.16268000000000002</v>
      </c>
      <c r="M1153" s="33">
        <v>0.2928</v>
      </c>
      <c r="N1153" s="31">
        <v>17.043000000000003</v>
      </c>
      <c r="O1153" s="31">
        <v>0.90240000000000009</v>
      </c>
      <c r="P1153" s="32">
        <f t="shared" si="24"/>
        <v>61.288934426229517</v>
      </c>
      <c r="Q1153" s="22">
        <v>120</v>
      </c>
      <c r="R1153" s="25">
        <v>10</v>
      </c>
      <c r="S1153" s="25" t="s">
        <v>22</v>
      </c>
      <c r="T1153" s="6">
        <v>2016</v>
      </c>
      <c r="U1153"/>
      <c r="AP1153" s="9"/>
      <c r="AQ1153" s="9"/>
      <c r="AR1153" s="76"/>
      <c r="AS1153" s="76"/>
    </row>
    <row r="1154" spans="1:45">
      <c r="A1154" s="26">
        <v>12</v>
      </c>
      <c r="B1154" s="27" t="s">
        <v>35</v>
      </c>
      <c r="C1154" s="27" t="s">
        <v>26</v>
      </c>
      <c r="D1154" s="63">
        <v>42668</v>
      </c>
      <c r="E1154" s="21">
        <v>18.5</v>
      </c>
      <c r="F1154" s="22">
        <v>222</v>
      </c>
      <c r="G1154" s="23">
        <v>7.29</v>
      </c>
      <c r="H1154" s="22">
        <v>80</v>
      </c>
      <c r="I1154" s="22">
        <v>0</v>
      </c>
      <c r="J1154" s="23">
        <v>7.36</v>
      </c>
      <c r="K1154" s="31">
        <v>1.4000000000002899</v>
      </c>
      <c r="L1154" s="33">
        <v>0.16121000000000002</v>
      </c>
      <c r="M1154" s="33">
        <v>0.43920000000000003</v>
      </c>
      <c r="N1154" s="31">
        <v>0.30590000000000001</v>
      </c>
      <c r="O1154" s="31">
        <v>0</v>
      </c>
      <c r="P1154" s="32">
        <f t="shared" si="24"/>
        <v>0.69649362477231325</v>
      </c>
      <c r="Q1154" s="22">
        <v>120</v>
      </c>
      <c r="R1154" s="25">
        <v>10</v>
      </c>
      <c r="S1154" s="25" t="s">
        <v>22</v>
      </c>
      <c r="T1154" s="6">
        <v>2016</v>
      </c>
      <c r="U1154"/>
      <c r="AP1154" s="9"/>
      <c r="AQ1154" s="9"/>
      <c r="AR1154" s="76"/>
      <c r="AS1154" s="76"/>
    </row>
    <row r="1155" spans="1:45">
      <c r="A1155" s="26">
        <v>13</v>
      </c>
      <c r="B1155" s="27" t="s">
        <v>36</v>
      </c>
      <c r="C1155" s="27" t="s">
        <v>32</v>
      </c>
      <c r="D1155" s="63">
        <v>42668</v>
      </c>
      <c r="E1155" s="21">
        <v>17.600000000000001</v>
      </c>
      <c r="F1155" s="22">
        <v>3012</v>
      </c>
      <c r="G1155" s="23">
        <v>10.53</v>
      </c>
      <c r="H1155" s="22">
        <v>112</v>
      </c>
      <c r="I1155" s="22">
        <v>33</v>
      </c>
      <c r="J1155" s="23">
        <v>7.41</v>
      </c>
      <c r="K1155" s="31">
        <v>23.600000000000065</v>
      </c>
      <c r="L1155" s="33">
        <v>1.3759200000000003</v>
      </c>
      <c r="M1155" s="33">
        <v>1.3176000000000001</v>
      </c>
      <c r="N1155" s="31">
        <v>0</v>
      </c>
      <c r="O1155" s="31">
        <v>0.15040000000000001</v>
      </c>
      <c r="P1155" s="32">
        <f t="shared" si="24"/>
        <v>0.11414693381906496</v>
      </c>
      <c r="Q1155" s="22">
        <v>24</v>
      </c>
      <c r="R1155" s="25">
        <v>10</v>
      </c>
      <c r="S1155" s="25" t="s">
        <v>22</v>
      </c>
      <c r="T1155" s="6">
        <v>2016</v>
      </c>
      <c r="U1155"/>
      <c r="AP1155" s="9"/>
      <c r="AQ1155" s="9"/>
      <c r="AR1155" s="76"/>
      <c r="AS1155" s="76"/>
    </row>
    <row r="1156" spans="1:45">
      <c r="A1156" s="26">
        <v>14</v>
      </c>
      <c r="B1156" s="27" t="s">
        <v>37</v>
      </c>
      <c r="C1156" s="27" t="s">
        <v>32</v>
      </c>
      <c r="D1156" s="63">
        <v>42668</v>
      </c>
      <c r="E1156" s="21">
        <v>16.5</v>
      </c>
      <c r="F1156" s="22">
        <v>1403</v>
      </c>
      <c r="G1156" s="23">
        <v>11.55</v>
      </c>
      <c r="H1156" s="22">
        <v>121</v>
      </c>
      <c r="I1156" s="22">
        <v>0</v>
      </c>
      <c r="J1156" s="23">
        <v>7.51</v>
      </c>
      <c r="K1156" s="31">
        <v>18.39999999999975</v>
      </c>
      <c r="L1156" s="33">
        <v>1.7894800000000002</v>
      </c>
      <c r="M1156" s="33">
        <v>2.1472000000000002</v>
      </c>
      <c r="N1156" s="31">
        <v>8.7400000000000005E-2</v>
      </c>
      <c r="O1156" s="31">
        <v>7.5200000000000003E-2</v>
      </c>
      <c r="P1156" s="32">
        <f t="shared" si="24"/>
        <v>7.5726527570789862E-2</v>
      </c>
      <c r="Q1156" s="22">
        <v>28</v>
      </c>
      <c r="R1156" s="25">
        <v>10</v>
      </c>
      <c r="S1156" s="25" t="s">
        <v>22</v>
      </c>
      <c r="T1156" s="6">
        <v>2016</v>
      </c>
      <c r="U1156"/>
      <c r="AP1156" s="9"/>
      <c r="AQ1156" s="9"/>
      <c r="AR1156" s="76"/>
      <c r="AS1156" s="76"/>
    </row>
    <row r="1157" spans="1:45">
      <c r="A1157" s="26">
        <v>15</v>
      </c>
      <c r="B1157" s="27" t="s">
        <v>38</v>
      </c>
      <c r="C1157" s="27" t="s">
        <v>21</v>
      </c>
      <c r="D1157" s="63">
        <v>42668</v>
      </c>
      <c r="E1157" s="21">
        <v>15.5</v>
      </c>
      <c r="F1157" s="22">
        <v>644</v>
      </c>
      <c r="G1157" s="23">
        <v>7.04</v>
      </c>
      <c r="H1157" s="22">
        <v>73</v>
      </c>
      <c r="I1157" s="22">
        <v>0</v>
      </c>
      <c r="J1157" s="23">
        <v>7.36</v>
      </c>
      <c r="K1157" s="31">
        <v>1.6000000000002679</v>
      </c>
      <c r="L1157" s="33">
        <v>0.25284000000000001</v>
      </c>
      <c r="M1157" s="33">
        <v>0.68320000000000003</v>
      </c>
      <c r="N1157" s="31">
        <v>14.333600000000001</v>
      </c>
      <c r="O1157" s="31">
        <v>0</v>
      </c>
      <c r="P1157" s="32">
        <f t="shared" si="24"/>
        <v>20.980093676814988</v>
      </c>
      <c r="Q1157" s="22">
        <v>120</v>
      </c>
      <c r="R1157" s="25">
        <v>10</v>
      </c>
      <c r="S1157" s="25" t="s">
        <v>22</v>
      </c>
      <c r="T1157" s="6">
        <v>2016</v>
      </c>
      <c r="U1157"/>
      <c r="AP1157" s="9"/>
      <c r="AQ1157" s="9"/>
      <c r="AR1157" s="76"/>
      <c r="AS1157" s="76"/>
    </row>
    <row r="1158" spans="1:45">
      <c r="A1158" s="26">
        <v>16</v>
      </c>
      <c r="B1158" s="27" t="s">
        <v>39</v>
      </c>
      <c r="C1158" s="27" t="s">
        <v>26</v>
      </c>
      <c r="D1158" s="63">
        <v>42668</v>
      </c>
      <c r="E1158" s="21">
        <v>17.2</v>
      </c>
      <c r="F1158" s="22">
        <v>631</v>
      </c>
      <c r="G1158" s="23">
        <v>12.04</v>
      </c>
      <c r="H1158" s="22">
        <v>128</v>
      </c>
      <c r="I1158" s="22">
        <v>0</v>
      </c>
      <c r="J1158" s="23">
        <v>7.93</v>
      </c>
      <c r="K1158" s="31">
        <v>10.857142857142929</v>
      </c>
      <c r="L1158" s="33">
        <v>1.0374000000000001</v>
      </c>
      <c r="M1158" s="33">
        <v>1.0736000000000001</v>
      </c>
      <c r="N1158" s="31">
        <v>11.0998</v>
      </c>
      <c r="O1158" s="31">
        <v>0.30080000000000001</v>
      </c>
      <c r="P1158" s="32">
        <f t="shared" si="24"/>
        <v>10.619038748137108</v>
      </c>
      <c r="Q1158" s="22">
        <v>32</v>
      </c>
      <c r="R1158" s="25">
        <v>10</v>
      </c>
      <c r="S1158" s="25" t="s">
        <v>22</v>
      </c>
      <c r="T1158" s="6">
        <v>2016</v>
      </c>
      <c r="U1158"/>
      <c r="AP1158" s="9"/>
      <c r="AQ1158" s="9"/>
      <c r="AR1158" s="76"/>
      <c r="AS1158" s="76"/>
    </row>
    <row r="1159" spans="1:45">
      <c r="A1159" s="26">
        <v>17</v>
      </c>
      <c r="B1159" s="27" t="s">
        <v>40</v>
      </c>
      <c r="C1159" s="27" t="s">
        <v>26</v>
      </c>
      <c r="D1159" s="63">
        <v>42668</v>
      </c>
      <c r="E1159" s="21">
        <v>18.399999999999999</v>
      </c>
      <c r="F1159" s="22">
        <v>304</v>
      </c>
      <c r="G1159" s="23">
        <v>9.32</v>
      </c>
      <c r="H1159" s="22">
        <v>102</v>
      </c>
      <c r="I1159" s="22">
        <v>0</v>
      </c>
      <c r="J1159" s="23">
        <v>7.76</v>
      </c>
      <c r="K1159" s="31">
        <v>2.7999999999996916</v>
      </c>
      <c r="L1159" s="33">
        <v>0.27734000000000003</v>
      </c>
      <c r="M1159" s="33">
        <v>0.34160000000000001</v>
      </c>
      <c r="N1159" s="31">
        <v>2.9716</v>
      </c>
      <c r="O1159" s="31">
        <v>7.5200000000000003E-2</v>
      </c>
      <c r="P1159" s="32">
        <f t="shared" si="24"/>
        <v>8.9192037470725989</v>
      </c>
      <c r="Q1159" s="22">
        <v>87</v>
      </c>
      <c r="R1159" s="25">
        <v>10</v>
      </c>
      <c r="S1159" s="25" t="s">
        <v>22</v>
      </c>
      <c r="T1159" s="6">
        <v>2016</v>
      </c>
      <c r="U1159"/>
      <c r="AP1159" s="9"/>
      <c r="AQ1159" s="9"/>
      <c r="AR1159" s="76"/>
      <c r="AS1159" s="76"/>
    </row>
    <row r="1160" spans="1:45">
      <c r="A1160" s="26">
        <v>18</v>
      </c>
      <c r="B1160" s="27" t="s">
        <v>41</v>
      </c>
      <c r="C1160" s="27" t="s">
        <v>21</v>
      </c>
      <c r="D1160" s="63">
        <v>42668</v>
      </c>
      <c r="E1160" s="21">
        <v>17</v>
      </c>
      <c r="F1160" s="22">
        <v>738</v>
      </c>
      <c r="G1160" s="23">
        <v>7.5</v>
      </c>
      <c r="H1160" s="22">
        <v>80</v>
      </c>
      <c r="I1160" s="22">
        <v>33</v>
      </c>
      <c r="J1160" s="23">
        <v>7.69</v>
      </c>
      <c r="K1160" s="31">
        <v>3.1111111111112617</v>
      </c>
      <c r="L1160" s="33">
        <v>0.32666666666666672</v>
      </c>
      <c r="M1160" s="33">
        <v>1.6104000000000001</v>
      </c>
      <c r="N1160" s="31">
        <v>12.0175</v>
      </c>
      <c r="O1160" s="31">
        <v>0.90240000000000009</v>
      </c>
      <c r="P1160" s="32">
        <f t="shared" si="24"/>
        <v>8.0227893691008436</v>
      </c>
      <c r="Q1160" s="22">
        <v>120</v>
      </c>
      <c r="R1160" s="25">
        <v>10</v>
      </c>
      <c r="S1160" s="25" t="s">
        <v>22</v>
      </c>
      <c r="T1160" s="6">
        <v>2016</v>
      </c>
      <c r="U1160"/>
      <c r="AP1160" s="9"/>
      <c r="AQ1160" s="9"/>
      <c r="AR1160" s="76"/>
      <c r="AS1160" s="76"/>
    </row>
    <row r="1161" spans="1:45">
      <c r="A1161" s="26">
        <v>19</v>
      </c>
      <c r="B1161" s="27" t="s">
        <v>42</v>
      </c>
      <c r="C1161" s="27" t="s">
        <v>32</v>
      </c>
      <c r="D1161" s="63">
        <v>42668</v>
      </c>
      <c r="E1161" s="21">
        <v>16.5</v>
      </c>
      <c r="F1161" s="22">
        <v>1948</v>
      </c>
      <c r="G1161" s="23">
        <v>13.52</v>
      </c>
      <c r="H1161" s="22">
        <v>142</v>
      </c>
      <c r="I1161" s="22">
        <v>0</v>
      </c>
      <c r="J1161" s="23">
        <v>7.53</v>
      </c>
      <c r="K1161" s="31">
        <v>25.333333333333503</v>
      </c>
      <c r="L1161" s="33">
        <v>1.7727111111111113</v>
      </c>
      <c r="M1161" s="33">
        <v>2.0007999999999999</v>
      </c>
      <c r="N1161" s="31">
        <v>0</v>
      </c>
      <c r="O1161" s="31">
        <v>7.5200000000000003E-2</v>
      </c>
      <c r="P1161" s="32">
        <f t="shared" si="24"/>
        <v>3.7584966013594567E-2</v>
      </c>
      <c r="Q1161" s="22">
        <v>23</v>
      </c>
      <c r="R1161" s="25">
        <v>10</v>
      </c>
      <c r="S1161" s="25" t="s">
        <v>22</v>
      </c>
      <c r="T1161" s="6">
        <v>2016</v>
      </c>
      <c r="U1161"/>
      <c r="AP1161" s="9"/>
      <c r="AQ1161" s="9"/>
      <c r="AR1161" s="76"/>
      <c r="AS1161" s="76"/>
    </row>
    <row r="1162" spans="1:45">
      <c r="A1162" s="26">
        <v>20</v>
      </c>
      <c r="B1162" s="27" t="s">
        <v>43</v>
      </c>
      <c r="C1162" s="27" t="s">
        <v>26</v>
      </c>
      <c r="D1162" s="63">
        <v>42668</v>
      </c>
      <c r="E1162" s="21">
        <v>17.7</v>
      </c>
      <c r="F1162" s="22">
        <v>192</v>
      </c>
      <c r="G1162" s="23">
        <v>8.94</v>
      </c>
      <c r="H1162" s="22">
        <v>96</v>
      </c>
      <c r="I1162" s="22">
        <v>0</v>
      </c>
      <c r="J1162" s="23">
        <v>7.46</v>
      </c>
      <c r="K1162" s="31">
        <v>5.91304347826099</v>
      </c>
      <c r="L1162" s="33">
        <v>0.51982608695652166</v>
      </c>
      <c r="M1162" s="33">
        <v>0.58560000000000001</v>
      </c>
      <c r="N1162" s="31">
        <v>9.6140000000000008</v>
      </c>
      <c r="O1162" s="31">
        <v>0</v>
      </c>
      <c r="P1162" s="32">
        <f t="shared" si="24"/>
        <v>16.417349726775956</v>
      </c>
      <c r="Q1162" s="22">
        <v>54</v>
      </c>
      <c r="R1162" s="25">
        <v>10</v>
      </c>
      <c r="S1162" s="25" t="s">
        <v>22</v>
      </c>
      <c r="T1162" s="6">
        <v>2016</v>
      </c>
      <c r="U1162"/>
      <c r="AP1162" s="9"/>
      <c r="AQ1162" s="9"/>
      <c r="AR1162" s="76"/>
      <c r="AS1162" s="76"/>
    </row>
    <row r="1163" spans="1:45">
      <c r="A1163" s="26">
        <v>21</v>
      </c>
      <c r="B1163" s="27" t="s">
        <v>44</v>
      </c>
      <c r="C1163" s="27" t="s">
        <v>21</v>
      </c>
      <c r="D1163" s="63">
        <v>42668</v>
      </c>
      <c r="E1163" s="21">
        <v>14</v>
      </c>
      <c r="F1163" s="22">
        <v>263</v>
      </c>
      <c r="G1163" s="23">
        <v>6.48</v>
      </c>
      <c r="H1163" s="22">
        <v>65</v>
      </c>
      <c r="I1163" s="22">
        <v>0</v>
      </c>
      <c r="J1163" s="23">
        <v>6.98</v>
      </c>
      <c r="K1163" s="31">
        <v>4.6666666666664485</v>
      </c>
      <c r="L1163" s="33">
        <v>0.36586666666666673</v>
      </c>
      <c r="M1163" s="33">
        <v>0.48800000000000004</v>
      </c>
      <c r="N1163" s="31">
        <v>12.454500000000001</v>
      </c>
      <c r="O1163" s="31">
        <v>0</v>
      </c>
      <c r="P1163" s="32">
        <f t="shared" si="24"/>
        <v>25.521516393442624</v>
      </c>
      <c r="Q1163" s="22">
        <v>120</v>
      </c>
      <c r="R1163" s="25">
        <v>10</v>
      </c>
      <c r="S1163" s="25" t="s">
        <v>22</v>
      </c>
      <c r="T1163" s="6">
        <v>2016</v>
      </c>
      <c r="U1163"/>
      <c r="AP1163" s="9"/>
      <c r="AQ1163" s="9"/>
      <c r="AR1163" s="76"/>
      <c r="AS1163" s="76"/>
    </row>
    <row r="1164" spans="1:45">
      <c r="A1164" s="26">
        <v>22</v>
      </c>
      <c r="B1164" s="27" t="s">
        <v>45</v>
      </c>
      <c r="C1164" s="27" t="s">
        <v>21</v>
      </c>
      <c r="D1164" s="63">
        <v>42668</v>
      </c>
      <c r="E1164" s="21">
        <v>16.600000000000001</v>
      </c>
      <c r="F1164" s="22">
        <v>492</v>
      </c>
      <c r="G1164" s="23">
        <v>8.1999999999999993</v>
      </c>
      <c r="H1164" s="22">
        <v>86</v>
      </c>
      <c r="I1164" s="22">
        <v>0</v>
      </c>
      <c r="J1164" s="23">
        <v>7.15</v>
      </c>
      <c r="K1164" s="31">
        <v>2.1999999999997577</v>
      </c>
      <c r="L1164" s="33">
        <v>0.21315000000000001</v>
      </c>
      <c r="M1164" s="33">
        <v>0.48800000000000004</v>
      </c>
      <c r="N1164" s="31">
        <v>32.643900000000002</v>
      </c>
      <c r="O1164" s="31">
        <v>0.15040000000000001</v>
      </c>
      <c r="P1164" s="32">
        <f t="shared" si="24"/>
        <v>67.201434426229497</v>
      </c>
      <c r="Q1164" s="22">
        <v>120</v>
      </c>
      <c r="R1164" s="25">
        <v>10</v>
      </c>
      <c r="S1164" s="25" t="s">
        <v>22</v>
      </c>
      <c r="T1164" s="6">
        <v>2016</v>
      </c>
      <c r="U1164"/>
      <c r="AP1164" s="9"/>
      <c r="AQ1164" s="9"/>
      <c r="AR1164" s="76"/>
      <c r="AS1164" s="76"/>
    </row>
    <row r="1165" spans="1:45">
      <c r="A1165" s="26">
        <v>23</v>
      </c>
      <c r="B1165" s="27" t="s">
        <v>42</v>
      </c>
      <c r="C1165" s="27" t="s">
        <v>32</v>
      </c>
      <c r="D1165" s="63">
        <v>42668</v>
      </c>
      <c r="E1165" s="21">
        <v>15.9</v>
      </c>
      <c r="F1165" s="22">
        <v>2057</v>
      </c>
      <c r="G1165" s="23">
        <v>10.07</v>
      </c>
      <c r="H1165" s="22">
        <v>105</v>
      </c>
      <c r="I1165" s="22">
        <v>0</v>
      </c>
      <c r="J1165" s="23">
        <v>7.31</v>
      </c>
      <c r="K1165" s="31">
        <v>23.600000000000065</v>
      </c>
      <c r="L1165" s="33">
        <v>1.4817600000000002</v>
      </c>
      <c r="M1165" s="33">
        <v>1.9520000000000002</v>
      </c>
      <c r="N1165" s="31">
        <v>0.30590000000000001</v>
      </c>
      <c r="O1165" s="31">
        <v>0.45120000000000005</v>
      </c>
      <c r="P1165" s="32">
        <f t="shared" si="24"/>
        <v>0.38785860655737708</v>
      </c>
      <c r="Q1165" s="22">
        <v>15</v>
      </c>
      <c r="R1165" s="25">
        <v>10</v>
      </c>
      <c r="S1165" s="25" t="s">
        <v>22</v>
      </c>
      <c r="T1165" s="6">
        <v>2016</v>
      </c>
      <c r="U1165"/>
      <c r="AP1165" s="9"/>
      <c r="AQ1165" s="9"/>
      <c r="AR1165" s="76"/>
      <c r="AS1165" s="76"/>
    </row>
    <row r="1166" spans="1:45">
      <c r="A1166" s="26">
        <v>24</v>
      </c>
      <c r="B1166" s="27" t="s">
        <v>51</v>
      </c>
      <c r="C1166" s="27" t="s">
        <v>21</v>
      </c>
      <c r="D1166" s="63">
        <v>42668</v>
      </c>
      <c r="E1166" s="21">
        <v>24.2</v>
      </c>
      <c r="F1166" s="22">
        <v>1392</v>
      </c>
      <c r="G1166" s="23">
        <v>7.06</v>
      </c>
      <c r="H1166" s="22">
        <v>86</v>
      </c>
      <c r="I1166" s="22">
        <v>0</v>
      </c>
      <c r="J1166" s="23">
        <v>8.14</v>
      </c>
      <c r="K1166" s="31">
        <v>1.7000000000000348</v>
      </c>
      <c r="L1166" s="33">
        <v>0.10339000000000001</v>
      </c>
      <c r="M1166" s="33">
        <v>5.3680000000000003</v>
      </c>
      <c r="N1166" s="31">
        <v>13.4596</v>
      </c>
      <c r="O1166" s="31">
        <v>0</v>
      </c>
      <c r="P1166" s="32">
        <f t="shared" si="24"/>
        <v>2.5073770491803278</v>
      </c>
      <c r="Q1166" s="22">
        <v>120</v>
      </c>
      <c r="R1166" s="25">
        <v>10</v>
      </c>
      <c r="S1166" s="25" t="s">
        <v>22</v>
      </c>
      <c r="T1166" s="6">
        <v>2016</v>
      </c>
      <c r="U1166"/>
      <c r="AP1166" s="9"/>
      <c r="AQ1166" s="9"/>
      <c r="AR1166" s="76"/>
      <c r="AS1166" s="76"/>
    </row>
    <row r="1167" spans="1:45">
      <c r="A1167" s="26">
        <v>1</v>
      </c>
      <c r="B1167" s="27" t="s">
        <v>20</v>
      </c>
      <c r="C1167" s="27" t="s">
        <v>21</v>
      </c>
      <c r="D1167" s="63">
        <v>42754</v>
      </c>
      <c r="E1167" s="21">
        <v>6.4</v>
      </c>
      <c r="F1167" s="22">
        <v>567</v>
      </c>
      <c r="G1167" s="23">
        <v>11.08</v>
      </c>
      <c r="H1167" s="22">
        <v>98</v>
      </c>
      <c r="I1167" s="22">
        <v>0</v>
      </c>
      <c r="J1167" s="23">
        <v>7.2</v>
      </c>
      <c r="K1167" s="31">
        <v>3.9000000000002366</v>
      </c>
      <c r="L1167" s="33">
        <v>0.21381600000000001</v>
      </c>
      <c r="M1167" s="33">
        <v>0.81319999999999992</v>
      </c>
      <c r="N1167" s="31">
        <v>7.0287999999999995</v>
      </c>
      <c r="O1167" s="31">
        <v>0.64029999999999998</v>
      </c>
      <c r="P1167" s="32">
        <f t="shared" si="24"/>
        <v>9.4307673389080175</v>
      </c>
      <c r="Q1167" s="22">
        <v>120</v>
      </c>
      <c r="R1167" s="6">
        <v>1</v>
      </c>
      <c r="S1167" s="6" t="s">
        <v>46</v>
      </c>
      <c r="T1167" s="6">
        <v>2017</v>
      </c>
      <c r="U1167"/>
      <c r="AP1167" s="9"/>
      <c r="AQ1167" s="9"/>
      <c r="AR1167" s="76"/>
      <c r="AS1167" s="76"/>
    </row>
    <row r="1168" spans="1:45">
      <c r="A1168" s="26">
        <v>2</v>
      </c>
      <c r="B1168" s="27" t="s">
        <v>23</v>
      </c>
      <c r="C1168" s="27" t="s">
        <v>21</v>
      </c>
      <c r="D1168" s="63">
        <v>42754</v>
      </c>
      <c r="E1168" s="21">
        <v>6.2</v>
      </c>
      <c r="F1168" s="22">
        <v>554</v>
      </c>
      <c r="G1168" s="23">
        <v>9.61</v>
      </c>
      <c r="H1168" s="22">
        <v>76.2</v>
      </c>
      <c r="I1168" s="22">
        <v>33</v>
      </c>
      <c r="J1168" s="23">
        <v>7.15</v>
      </c>
      <c r="K1168" s="31">
        <v>0.39999999999995595</v>
      </c>
      <c r="L1168" s="33">
        <v>0.19932</v>
      </c>
      <c r="M1168" s="33">
        <v>0.85599999999999998</v>
      </c>
      <c r="N1168" s="31">
        <v>7.7279999999999998</v>
      </c>
      <c r="O1168" s="31">
        <v>0</v>
      </c>
      <c r="P1168" s="32">
        <f t="shared" si="24"/>
        <v>9.0280373831775709</v>
      </c>
      <c r="Q1168" s="22">
        <v>120</v>
      </c>
      <c r="R1168" s="6">
        <v>1</v>
      </c>
      <c r="S1168" s="6" t="s">
        <v>46</v>
      </c>
      <c r="T1168" s="6">
        <v>2017</v>
      </c>
      <c r="U1168"/>
      <c r="AP1168" s="9"/>
      <c r="AQ1168" s="9"/>
      <c r="AR1168" s="76"/>
      <c r="AS1168" s="76"/>
    </row>
    <row r="1169" spans="1:45">
      <c r="A1169" s="26">
        <v>3</v>
      </c>
      <c r="B1169" s="27" t="s">
        <v>24</v>
      </c>
      <c r="C1169" s="27" t="s">
        <v>21</v>
      </c>
      <c r="D1169" s="63">
        <v>42754</v>
      </c>
      <c r="E1169" s="21">
        <v>6.3</v>
      </c>
      <c r="F1169" s="22">
        <v>928</v>
      </c>
      <c r="G1169" s="23">
        <v>7.72</v>
      </c>
      <c r="H1169" s="22">
        <v>65.5</v>
      </c>
      <c r="I1169" s="22">
        <v>0</v>
      </c>
      <c r="J1169" s="23">
        <v>7.21</v>
      </c>
      <c r="K1169" s="31">
        <v>0.90000000000012292</v>
      </c>
      <c r="L1169" s="33">
        <v>0.21290999999999999</v>
      </c>
      <c r="M1169" s="33">
        <v>0.94159999999999999</v>
      </c>
      <c r="N1169" s="31">
        <v>11.7392</v>
      </c>
      <c r="O1169" s="31">
        <v>2.2579000000000002</v>
      </c>
      <c r="P1169" s="32">
        <f t="shared" si="24"/>
        <v>14.865229396771452</v>
      </c>
      <c r="Q1169" s="22">
        <v>120</v>
      </c>
      <c r="R1169" s="6">
        <v>1</v>
      </c>
      <c r="S1169" s="6" t="s">
        <v>46</v>
      </c>
      <c r="T1169" s="6">
        <v>2017</v>
      </c>
      <c r="U1169"/>
      <c r="AP1169" s="9"/>
      <c r="AQ1169" s="9"/>
      <c r="AR1169" s="76"/>
      <c r="AS1169" s="76"/>
    </row>
    <row r="1170" spans="1:45">
      <c r="A1170" s="26">
        <v>4</v>
      </c>
      <c r="B1170" s="27" t="s">
        <v>25</v>
      </c>
      <c r="C1170" s="27" t="s">
        <v>26</v>
      </c>
      <c r="D1170" s="63">
        <v>42754</v>
      </c>
      <c r="E1170" s="21">
        <v>5.5</v>
      </c>
      <c r="F1170" s="22">
        <v>328.1</v>
      </c>
      <c r="G1170" s="23">
        <v>11.17</v>
      </c>
      <c r="H1170" s="22">
        <v>92.8</v>
      </c>
      <c r="I1170" s="22">
        <v>0</v>
      </c>
      <c r="J1170" s="23">
        <v>7.5</v>
      </c>
      <c r="K1170" s="31">
        <v>2.0999999999999908</v>
      </c>
      <c r="L1170" s="33">
        <v>0.27089400000000002</v>
      </c>
      <c r="M1170" s="33">
        <v>0.72759999999999991</v>
      </c>
      <c r="N1170" s="31">
        <v>6.2927999999999997</v>
      </c>
      <c r="O1170" s="31">
        <v>1.1795</v>
      </c>
      <c r="P1170" s="32">
        <f t="shared" si="24"/>
        <v>10.269791094007697</v>
      </c>
      <c r="Q1170" s="22">
        <v>102</v>
      </c>
      <c r="R1170" s="6">
        <v>1</v>
      </c>
      <c r="S1170" s="6" t="s">
        <v>46</v>
      </c>
      <c r="T1170" s="6">
        <v>2017</v>
      </c>
      <c r="U1170"/>
      <c r="AP1170" s="9"/>
      <c r="AQ1170" s="9"/>
      <c r="AR1170" s="76"/>
      <c r="AS1170" s="76"/>
    </row>
    <row r="1171" spans="1:45">
      <c r="A1171" s="26">
        <v>5</v>
      </c>
      <c r="B1171" s="27" t="s">
        <v>27</v>
      </c>
      <c r="C1171" s="27" t="s">
        <v>26</v>
      </c>
      <c r="D1171" s="63">
        <v>42754</v>
      </c>
      <c r="E1171" s="21">
        <v>7.3</v>
      </c>
      <c r="F1171" s="22">
        <v>451.4</v>
      </c>
      <c r="G1171" s="23">
        <v>10.7</v>
      </c>
      <c r="H1171" s="22">
        <v>94</v>
      </c>
      <c r="I1171" s="22">
        <v>0</v>
      </c>
      <c r="J1171" s="23">
        <v>7.58</v>
      </c>
      <c r="K1171" s="31">
        <v>9.7142857142859125</v>
      </c>
      <c r="L1171" s="33">
        <v>0.28992000000000001</v>
      </c>
      <c r="M1171" s="33">
        <v>1.0271999999999999</v>
      </c>
      <c r="N1171" s="31">
        <v>0.99360000000000004</v>
      </c>
      <c r="O1171" s="31">
        <v>0.2359</v>
      </c>
      <c r="P1171" s="32">
        <f t="shared" si="24"/>
        <v>1.1969431464174456</v>
      </c>
      <c r="Q1171" s="22">
        <v>57</v>
      </c>
      <c r="R1171" s="6">
        <v>1</v>
      </c>
      <c r="S1171" s="6" t="s">
        <v>46</v>
      </c>
      <c r="T1171" s="6">
        <v>2017</v>
      </c>
      <c r="U1171"/>
      <c r="AP1171" s="9"/>
      <c r="AQ1171" s="9"/>
      <c r="AR1171" s="76"/>
      <c r="AS1171" s="76"/>
    </row>
    <row r="1172" spans="1:45">
      <c r="A1172" s="26">
        <v>6</v>
      </c>
      <c r="B1172" s="27" t="s">
        <v>28</v>
      </c>
      <c r="C1172" s="27" t="s">
        <v>21</v>
      </c>
      <c r="D1172" s="63">
        <v>42754</v>
      </c>
      <c r="E1172" s="21">
        <v>9.5</v>
      </c>
      <c r="F1172" s="22">
        <v>512</v>
      </c>
      <c r="G1172" s="23">
        <v>11.55</v>
      </c>
      <c r="H1172" s="22">
        <v>105.5</v>
      </c>
      <c r="I1172" s="22">
        <v>0</v>
      </c>
      <c r="J1172" s="23">
        <v>7.4</v>
      </c>
      <c r="K1172" s="31">
        <v>0.99999999999988987</v>
      </c>
      <c r="L1172" s="33">
        <v>0.30441600000000002</v>
      </c>
      <c r="M1172" s="33">
        <v>1.284</v>
      </c>
      <c r="N1172" s="31">
        <v>10.635199999999999</v>
      </c>
      <c r="O1172" s="31">
        <v>0</v>
      </c>
      <c r="P1172" s="32">
        <f t="shared" si="24"/>
        <v>8.2828660436137067</v>
      </c>
      <c r="Q1172" s="22">
        <v>120</v>
      </c>
      <c r="R1172" s="6">
        <v>1</v>
      </c>
      <c r="S1172" s="6" t="s">
        <v>46</v>
      </c>
      <c r="T1172" s="6">
        <v>2017</v>
      </c>
      <c r="U1172"/>
      <c r="AP1172" s="9"/>
      <c r="AQ1172" s="9"/>
      <c r="AR1172" s="76"/>
      <c r="AS1172" s="76"/>
    </row>
    <row r="1173" spans="1:45">
      <c r="A1173" s="26">
        <v>8</v>
      </c>
      <c r="B1173" s="27" t="s">
        <v>30</v>
      </c>
      <c r="C1173" s="27" t="s">
        <v>26</v>
      </c>
      <c r="D1173" s="63">
        <v>42754</v>
      </c>
      <c r="E1173" s="21">
        <v>7.4</v>
      </c>
      <c r="F1173" s="22">
        <v>268.10000000000002</v>
      </c>
      <c r="G1173" s="23">
        <v>10.92</v>
      </c>
      <c r="H1173" s="22">
        <v>94.6</v>
      </c>
      <c r="I1173" s="22">
        <v>0</v>
      </c>
      <c r="J1173" s="23">
        <v>7.56</v>
      </c>
      <c r="K1173" s="31">
        <v>0.70000000000014495</v>
      </c>
      <c r="L1173" s="33">
        <v>0.28538999999999998</v>
      </c>
      <c r="M1173" s="33">
        <v>0.85599999999999998</v>
      </c>
      <c r="N1173" s="31">
        <v>12.6592</v>
      </c>
      <c r="O1173" s="31">
        <v>0</v>
      </c>
      <c r="P1173" s="32">
        <f t="shared" si="24"/>
        <v>14.788785046728972</v>
      </c>
      <c r="Q1173" s="22">
        <v>120</v>
      </c>
      <c r="R1173" s="6">
        <v>1</v>
      </c>
      <c r="S1173" s="6" t="s">
        <v>46</v>
      </c>
      <c r="T1173" s="6">
        <v>2017</v>
      </c>
      <c r="U1173"/>
      <c r="AP1173" s="9"/>
      <c r="AQ1173" s="9"/>
      <c r="AR1173" s="76"/>
      <c r="AS1173" s="76"/>
    </row>
    <row r="1174" spans="1:45">
      <c r="A1174" s="26">
        <v>11</v>
      </c>
      <c r="B1174" s="27" t="s">
        <v>34</v>
      </c>
      <c r="C1174" s="27" t="s">
        <v>26</v>
      </c>
      <c r="D1174" s="63">
        <v>42754</v>
      </c>
      <c r="E1174" s="21">
        <v>7.4</v>
      </c>
      <c r="F1174" s="22">
        <v>265.60000000000002</v>
      </c>
      <c r="G1174" s="23">
        <v>10.8</v>
      </c>
      <c r="H1174" s="22">
        <v>93</v>
      </c>
      <c r="I1174" s="22">
        <v>0</v>
      </c>
      <c r="J1174" s="23">
        <v>7.54</v>
      </c>
      <c r="K1174" s="31">
        <v>0.19999999999997797</v>
      </c>
      <c r="L1174" s="33">
        <v>0.13861799999999999</v>
      </c>
      <c r="M1174" s="33">
        <v>0.81319999999999992</v>
      </c>
      <c r="N1174" s="31">
        <v>0.91999999999999993</v>
      </c>
      <c r="O1174" s="31">
        <v>0</v>
      </c>
      <c r="P1174" s="32">
        <f t="shared" si="24"/>
        <v>1.1313330054107231</v>
      </c>
      <c r="Q1174" s="22">
        <v>120</v>
      </c>
      <c r="R1174" s="6">
        <v>1</v>
      </c>
      <c r="S1174" s="6" t="s">
        <v>46</v>
      </c>
      <c r="T1174" s="6">
        <v>2017</v>
      </c>
      <c r="U1174"/>
      <c r="AP1174" s="9"/>
      <c r="AQ1174" s="9"/>
      <c r="AR1174" s="76"/>
      <c r="AS1174" s="76"/>
    </row>
    <row r="1175" spans="1:45">
      <c r="A1175" s="26">
        <v>12</v>
      </c>
      <c r="B1175" s="27" t="s">
        <v>35</v>
      </c>
      <c r="C1175" s="27" t="s">
        <v>26</v>
      </c>
      <c r="D1175" s="63">
        <v>42754</v>
      </c>
      <c r="E1175" s="21">
        <v>7.6</v>
      </c>
      <c r="F1175" s="22">
        <v>236.4</v>
      </c>
      <c r="G1175" s="23">
        <v>13.12</v>
      </c>
      <c r="H1175" s="22">
        <v>115</v>
      </c>
      <c r="I1175" s="22">
        <v>0</v>
      </c>
      <c r="J1175" s="23">
        <v>7.75</v>
      </c>
      <c r="K1175" s="31">
        <v>9.2999999999996419</v>
      </c>
      <c r="L1175" s="33">
        <v>0.16489200000000001</v>
      </c>
      <c r="M1175" s="33">
        <v>0.81319999999999992</v>
      </c>
      <c r="N1175" s="31">
        <v>0</v>
      </c>
      <c r="O1175" s="31">
        <v>0</v>
      </c>
      <c r="P1175" s="32">
        <f t="shared" si="24"/>
        <v>0</v>
      </c>
      <c r="Q1175" s="22">
        <v>120</v>
      </c>
      <c r="R1175" s="6">
        <v>1</v>
      </c>
      <c r="S1175" s="6" t="s">
        <v>46</v>
      </c>
      <c r="T1175" s="6">
        <v>2017</v>
      </c>
      <c r="U1175"/>
      <c r="AP1175" s="9"/>
      <c r="AQ1175" s="9"/>
      <c r="AR1175" s="76"/>
      <c r="AS1175" s="76"/>
    </row>
    <row r="1176" spans="1:45">
      <c r="A1176" s="26">
        <v>15</v>
      </c>
      <c r="B1176" s="27" t="s">
        <v>38</v>
      </c>
      <c r="C1176" s="27" t="s">
        <v>21</v>
      </c>
      <c r="D1176" s="63">
        <v>42754</v>
      </c>
      <c r="E1176" s="21">
        <v>9.1999999999999993</v>
      </c>
      <c r="F1176" s="22">
        <v>752</v>
      </c>
      <c r="G1176" s="23">
        <v>10.93</v>
      </c>
      <c r="H1176" s="22">
        <v>98.4</v>
      </c>
      <c r="I1176" s="22">
        <v>0</v>
      </c>
      <c r="J1176" s="23">
        <v>7.55</v>
      </c>
      <c r="K1176" s="31">
        <v>3.6000000000000476</v>
      </c>
      <c r="L1176" s="33">
        <v>0.19750799999999999</v>
      </c>
      <c r="M1176" s="33">
        <v>0.85599999999999998</v>
      </c>
      <c r="N1176" s="31">
        <v>23.625599999999999</v>
      </c>
      <c r="O1176" s="31">
        <v>0</v>
      </c>
      <c r="P1176" s="32">
        <f t="shared" si="24"/>
        <v>27.599999999999998</v>
      </c>
      <c r="Q1176" s="22">
        <v>120</v>
      </c>
      <c r="R1176" s="6">
        <v>1</v>
      </c>
      <c r="S1176" s="6" t="s">
        <v>46</v>
      </c>
      <c r="T1176" s="6">
        <v>2017</v>
      </c>
      <c r="U1176"/>
      <c r="AP1176" s="9"/>
      <c r="AQ1176" s="9"/>
      <c r="AR1176" s="76"/>
      <c r="AS1176" s="76"/>
    </row>
    <row r="1177" spans="1:45">
      <c r="A1177" s="26">
        <v>17</v>
      </c>
      <c r="B1177" s="27" t="s">
        <v>40</v>
      </c>
      <c r="C1177" s="27" t="s">
        <v>26</v>
      </c>
      <c r="D1177" s="63">
        <v>42754</v>
      </c>
      <c r="E1177" s="21">
        <v>8.5</v>
      </c>
      <c r="F1177" s="22">
        <v>705</v>
      </c>
      <c r="G1177" s="23">
        <v>12.6</v>
      </c>
      <c r="H1177" s="22">
        <v>111.8</v>
      </c>
      <c r="I1177" s="22">
        <v>0</v>
      </c>
      <c r="J1177" s="23">
        <v>7.78</v>
      </c>
      <c r="K1177" s="31">
        <v>1.9000000000000128</v>
      </c>
      <c r="L1177" s="33">
        <v>0.175764</v>
      </c>
      <c r="M1177" s="33">
        <v>1.1556</v>
      </c>
      <c r="N1177" s="31">
        <v>1.9503999999999999</v>
      </c>
      <c r="O1177" s="31">
        <v>0.17</v>
      </c>
      <c r="P1177" s="32">
        <f t="shared" si="24"/>
        <v>1.8348909657320873</v>
      </c>
      <c r="Q1177" s="22">
        <v>120</v>
      </c>
      <c r="R1177" s="6">
        <v>1</v>
      </c>
      <c r="S1177" s="6" t="s">
        <v>46</v>
      </c>
      <c r="T1177" s="6">
        <v>2017</v>
      </c>
      <c r="U1177"/>
      <c r="AP1177" s="9"/>
      <c r="AQ1177" s="9"/>
      <c r="AR1177" s="76"/>
      <c r="AS1177" s="76"/>
    </row>
    <row r="1178" spans="1:45">
      <c r="A1178" s="26">
        <v>18</v>
      </c>
      <c r="B1178" s="27" t="s">
        <v>41</v>
      </c>
      <c r="C1178" s="27" t="s">
        <v>21</v>
      </c>
      <c r="D1178" s="63">
        <v>42754</v>
      </c>
      <c r="E1178" s="21">
        <v>9.1</v>
      </c>
      <c r="F1178" s="22">
        <v>774</v>
      </c>
      <c r="G1178" s="23">
        <v>11.88</v>
      </c>
      <c r="H1178" s="22">
        <v>108</v>
      </c>
      <c r="I1178" s="22">
        <v>0</v>
      </c>
      <c r="J1178" s="23">
        <v>7.96</v>
      </c>
      <c r="K1178" s="31">
        <v>7.0666666666667766</v>
      </c>
      <c r="L1178" s="33">
        <v>0.36360799999999999</v>
      </c>
      <c r="M1178" s="33">
        <v>1.284</v>
      </c>
      <c r="N1178" s="31">
        <v>7.5808</v>
      </c>
      <c r="O1178" s="31">
        <v>0</v>
      </c>
      <c r="P1178" s="32">
        <f t="shared" si="24"/>
        <v>5.9040498442367602</v>
      </c>
      <c r="Q1178" s="22">
        <v>64</v>
      </c>
      <c r="R1178" s="6">
        <v>1</v>
      </c>
      <c r="S1178" s="6" t="s">
        <v>46</v>
      </c>
      <c r="T1178" s="6">
        <v>2017</v>
      </c>
      <c r="U1178"/>
      <c r="AP1178" s="9"/>
      <c r="AQ1178" s="9"/>
      <c r="AR1178" s="76"/>
      <c r="AS1178" s="76"/>
    </row>
    <row r="1179" spans="1:45">
      <c r="A1179" s="26">
        <v>22</v>
      </c>
      <c r="B1179" s="27" t="s">
        <v>45</v>
      </c>
      <c r="C1179" s="27" t="s">
        <v>21</v>
      </c>
      <c r="D1179" s="63">
        <v>42754</v>
      </c>
      <c r="E1179" s="21">
        <v>9.9</v>
      </c>
      <c r="F1179" s="22">
        <v>607</v>
      </c>
      <c r="G1179" s="23">
        <v>9.9700000000000006</v>
      </c>
      <c r="H1179" s="22">
        <v>91.7</v>
      </c>
      <c r="I1179" s="22">
        <v>0</v>
      </c>
      <c r="J1179" s="23">
        <v>7.69</v>
      </c>
      <c r="K1179" s="31">
        <v>3.8999999999997925</v>
      </c>
      <c r="L1179" s="33">
        <v>0.242808</v>
      </c>
      <c r="M1179" s="33">
        <v>0.89879999999999993</v>
      </c>
      <c r="N1179" s="31">
        <v>19.430399999999999</v>
      </c>
      <c r="O1179" s="31">
        <v>1.69</v>
      </c>
      <c r="P1179" s="32">
        <f t="shared" si="24"/>
        <v>23.49844236760125</v>
      </c>
      <c r="Q1179" s="22">
        <v>103</v>
      </c>
      <c r="R1179" s="6">
        <v>1</v>
      </c>
      <c r="S1179" s="6" t="s">
        <v>46</v>
      </c>
      <c r="T1179" s="6">
        <v>2017</v>
      </c>
      <c r="U1179"/>
      <c r="AP1179" s="9"/>
      <c r="AQ1179" s="9"/>
      <c r="AR1179" s="76"/>
      <c r="AS1179" s="76"/>
    </row>
    <row r="1180" spans="1:45">
      <c r="A1180" s="26">
        <v>24</v>
      </c>
      <c r="B1180" s="27" t="s">
        <v>51</v>
      </c>
      <c r="C1180" s="27" t="s">
        <v>21</v>
      </c>
      <c r="D1180" s="63">
        <v>42754</v>
      </c>
      <c r="E1180" s="21">
        <v>20.9</v>
      </c>
      <c r="F1180" s="22">
        <v>1511</v>
      </c>
      <c r="G1180" s="23">
        <v>7.57</v>
      </c>
      <c r="H1180" s="22">
        <v>88.2</v>
      </c>
      <c r="I1180" s="22">
        <v>500</v>
      </c>
      <c r="J1180" s="23">
        <v>8.39</v>
      </c>
      <c r="K1180" s="31">
        <v>2.8000000000001357</v>
      </c>
      <c r="L1180" s="33">
        <v>0.12865199999999999</v>
      </c>
      <c r="M1180" s="33">
        <v>5.35</v>
      </c>
      <c r="N1180" s="31">
        <v>20.791999999999998</v>
      </c>
      <c r="O1180" s="31">
        <v>0</v>
      </c>
      <c r="P1180" s="32">
        <f t="shared" si="24"/>
        <v>3.8863551401869159</v>
      </c>
      <c r="Q1180" s="22">
        <v>120</v>
      </c>
      <c r="R1180" s="6">
        <v>1</v>
      </c>
      <c r="S1180" s="6" t="s">
        <v>46</v>
      </c>
      <c r="T1180" s="6">
        <v>2017</v>
      </c>
      <c r="U1180"/>
      <c r="AP1180" s="9"/>
      <c r="AQ1180" s="9"/>
      <c r="AR1180" s="76"/>
      <c r="AS1180" s="76"/>
    </row>
    <row r="1181" spans="1:45">
      <c r="A1181" s="26">
        <v>7</v>
      </c>
      <c r="B1181" s="27" t="s">
        <v>29</v>
      </c>
      <c r="C1181" s="27" t="s">
        <v>21</v>
      </c>
      <c r="D1181" s="63">
        <v>42766</v>
      </c>
      <c r="E1181" s="21">
        <v>4.0999999999999996</v>
      </c>
      <c r="F1181" s="22">
        <v>755</v>
      </c>
      <c r="G1181" s="23">
        <v>8.24</v>
      </c>
      <c r="H1181" s="22">
        <v>63.2</v>
      </c>
      <c r="I1181" s="22">
        <v>0</v>
      </c>
      <c r="J1181" s="23">
        <v>7.21</v>
      </c>
      <c r="K1181" s="31">
        <v>10.266666666666424</v>
      </c>
      <c r="L1181" s="33">
        <v>0.27783999999999998</v>
      </c>
      <c r="M1181" s="33">
        <v>1.1983999999999999</v>
      </c>
      <c r="N1181" s="31">
        <v>9.2368000000000006</v>
      </c>
      <c r="O1181" s="31">
        <v>14.688000000000001</v>
      </c>
      <c r="P1181" s="32">
        <f t="shared" si="24"/>
        <v>19.963951935914555</v>
      </c>
      <c r="Q1181" s="22">
        <v>59</v>
      </c>
      <c r="R1181" s="6">
        <v>1</v>
      </c>
      <c r="S1181" s="6" t="s">
        <v>46</v>
      </c>
      <c r="T1181" s="6">
        <v>2017</v>
      </c>
      <c r="U1181"/>
      <c r="AP1181" s="9"/>
      <c r="AQ1181" s="9"/>
      <c r="AR1181" s="76"/>
      <c r="AS1181" s="76"/>
    </row>
    <row r="1182" spans="1:45">
      <c r="A1182" s="26">
        <v>9</v>
      </c>
      <c r="B1182" s="27" t="s">
        <v>31</v>
      </c>
      <c r="C1182" s="27" t="s">
        <v>32</v>
      </c>
      <c r="D1182" s="63">
        <v>42766</v>
      </c>
      <c r="E1182" s="21">
        <v>1.6</v>
      </c>
      <c r="F1182" s="22">
        <v>1719</v>
      </c>
      <c r="G1182" s="23">
        <v>9.98</v>
      </c>
      <c r="H1182" s="22">
        <v>71.8</v>
      </c>
      <c r="I1182" s="22">
        <v>0</v>
      </c>
      <c r="J1182" s="23">
        <v>7.2</v>
      </c>
      <c r="K1182" s="31">
        <v>9.2727272727274617</v>
      </c>
      <c r="L1182" s="33">
        <v>0.55348363599999995</v>
      </c>
      <c r="M1182" s="33">
        <v>0.77039999999999997</v>
      </c>
      <c r="N1182" s="31">
        <v>1.1040000000000001</v>
      </c>
      <c r="O1182" s="31">
        <v>0.51</v>
      </c>
      <c r="P1182" s="32">
        <f t="shared" si="24"/>
        <v>2.0950155763239877</v>
      </c>
      <c r="Q1182" s="22">
        <v>68</v>
      </c>
      <c r="R1182" s="6">
        <v>1</v>
      </c>
      <c r="S1182" s="6" t="s">
        <v>46</v>
      </c>
      <c r="T1182" s="6">
        <v>2017</v>
      </c>
      <c r="U1182"/>
      <c r="AP1182" s="9"/>
      <c r="AQ1182" s="9"/>
      <c r="AR1182" s="76"/>
      <c r="AS1182" s="76"/>
    </row>
    <row r="1183" spans="1:45">
      <c r="A1183" s="26">
        <v>10</v>
      </c>
      <c r="B1183" s="27" t="s">
        <v>33</v>
      </c>
      <c r="C1183" s="27" t="s">
        <v>32</v>
      </c>
      <c r="D1183" s="63">
        <v>42766</v>
      </c>
      <c r="E1183" s="21">
        <v>5</v>
      </c>
      <c r="F1183" s="22">
        <v>941</v>
      </c>
      <c r="G1183" s="23">
        <v>13.8</v>
      </c>
      <c r="H1183" s="22">
        <v>108</v>
      </c>
      <c r="I1183" s="22">
        <v>0</v>
      </c>
      <c r="J1183" s="23">
        <v>7.81</v>
      </c>
      <c r="K1183" s="31">
        <v>43.200000000000571</v>
      </c>
      <c r="L1183" s="33">
        <v>0.90237599999999996</v>
      </c>
      <c r="M1183" s="33">
        <v>0.98439999999999994</v>
      </c>
      <c r="N1183" s="31">
        <v>4.5632000000000001</v>
      </c>
      <c r="O1183" s="31">
        <v>0.6120000000000001</v>
      </c>
      <c r="P1183" s="32">
        <f t="shared" si="24"/>
        <v>5.2572125152377085</v>
      </c>
      <c r="Q1183" s="22">
        <v>17</v>
      </c>
      <c r="R1183" s="6">
        <v>1</v>
      </c>
      <c r="S1183" s="6" t="s">
        <v>46</v>
      </c>
      <c r="T1183" s="6">
        <v>2017</v>
      </c>
      <c r="U1183"/>
      <c r="AP1183" s="9"/>
      <c r="AQ1183" s="9"/>
      <c r="AR1183" s="76"/>
      <c r="AS1183" s="76"/>
    </row>
    <row r="1184" spans="1:45">
      <c r="A1184" s="26">
        <v>13</v>
      </c>
      <c r="B1184" s="27" t="s">
        <v>36</v>
      </c>
      <c r="C1184" s="27" t="s">
        <v>32</v>
      </c>
      <c r="D1184" s="63">
        <v>42766</v>
      </c>
      <c r="E1184" s="21">
        <v>3.8</v>
      </c>
      <c r="F1184" s="22">
        <v>2556</v>
      </c>
      <c r="G1184" s="23">
        <v>13.96</v>
      </c>
      <c r="H1184" s="22">
        <v>106</v>
      </c>
      <c r="I1184" s="22">
        <v>0</v>
      </c>
      <c r="J1184" s="23">
        <v>7.71</v>
      </c>
      <c r="K1184" s="31">
        <v>17.399999999999416</v>
      </c>
      <c r="L1184" s="33">
        <v>0.44756400000000002</v>
      </c>
      <c r="M1184" s="33">
        <v>1.0699999999999998</v>
      </c>
      <c r="N1184" s="31">
        <v>0.2944</v>
      </c>
      <c r="O1184" s="31">
        <v>0.13600000000000001</v>
      </c>
      <c r="P1184" s="32">
        <f t="shared" si="24"/>
        <v>0.40224299065420566</v>
      </c>
      <c r="Q1184" s="22">
        <v>46</v>
      </c>
      <c r="R1184" s="6">
        <v>1</v>
      </c>
      <c r="S1184" s="6" t="s">
        <v>46</v>
      </c>
      <c r="T1184" s="6">
        <v>2017</v>
      </c>
      <c r="U1184"/>
      <c r="AP1184" s="9"/>
      <c r="AQ1184" s="9"/>
      <c r="AR1184" s="76"/>
      <c r="AS1184" s="76"/>
    </row>
    <row r="1185" spans="1:45">
      <c r="A1185" s="26">
        <v>14</v>
      </c>
      <c r="B1185" s="27" t="s">
        <v>37</v>
      </c>
      <c r="C1185" s="27" t="s">
        <v>32</v>
      </c>
      <c r="D1185" s="63">
        <v>42766</v>
      </c>
      <c r="E1185" s="21">
        <v>2.5</v>
      </c>
      <c r="F1185" s="22">
        <v>1587</v>
      </c>
      <c r="G1185" s="23">
        <v>13.46</v>
      </c>
      <c r="H1185" s="22">
        <v>99.6</v>
      </c>
      <c r="I1185" s="22">
        <v>0</v>
      </c>
      <c r="J1185" s="23">
        <v>7.84</v>
      </c>
      <c r="K1185" s="31">
        <v>17.777777777777793</v>
      </c>
      <c r="L1185" s="33">
        <v>0.41877333300000003</v>
      </c>
      <c r="M1185" s="33">
        <v>1.2411999999999999</v>
      </c>
      <c r="N1185" s="31">
        <v>0.55200000000000005</v>
      </c>
      <c r="O1185" s="31">
        <v>0</v>
      </c>
      <c r="P1185" s="32">
        <f t="shared" si="24"/>
        <v>0.44473090557524986</v>
      </c>
      <c r="Q1185" s="22">
        <v>43</v>
      </c>
      <c r="R1185" s="6">
        <v>1</v>
      </c>
      <c r="S1185" s="6" t="s">
        <v>46</v>
      </c>
      <c r="T1185" s="6">
        <v>2017</v>
      </c>
      <c r="U1185"/>
      <c r="AP1185" s="9"/>
      <c r="AQ1185" s="9"/>
      <c r="AR1185" s="76"/>
      <c r="AS1185" s="76"/>
    </row>
    <row r="1186" spans="1:45">
      <c r="A1186" s="26">
        <v>16</v>
      </c>
      <c r="B1186" s="27" t="s">
        <v>39</v>
      </c>
      <c r="C1186" s="27" t="s">
        <v>26</v>
      </c>
      <c r="D1186" s="63">
        <v>42766</v>
      </c>
      <c r="E1186" s="21">
        <v>5.0999999999999996</v>
      </c>
      <c r="F1186" s="22">
        <v>335</v>
      </c>
      <c r="G1186" s="23">
        <v>12.13</v>
      </c>
      <c r="H1186" s="22">
        <v>98</v>
      </c>
      <c r="I1186" s="22">
        <v>0</v>
      </c>
      <c r="J1186" s="23">
        <v>8.07</v>
      </c>
      <c r="K1186" s="31">
        <v>11.199999999999655</v>
      </c>
      <c r="L1186" s="33">
        <v>0.71755199999999997</v>
      </c>
      <c r="M1186" s="33">
        <v>1.0271999999999999</v>
      </c>
      <c r="N1186" s="31">
        <v>5.2623999999999995</v>
      </c>
      <c r="O1186" s="31">
        <v>0.374</v>
      </c>
      <c r="P1186" s="32">
        <f t="shared" si="24"/>
        <v>5.4871495327102799</v>
      </c>
      <c r="Q1186" s="22">
        <v>46</v>
      </c>
      <c r="R1186" s="6">
        <v>1</v>
      </c>
      <c r="S1186" s="6" t="s">
        <v>46</v>
      </c>
      <c r="T1186" s="6">
        <v>2017</v>
      </c>
      <c r="U1186"/>
      <c r="AP1186" s="9"/>
      <c r="AQ1186" s="9"/>
      <c r="AR1186" s="76"/>
      <c r="AS1186" s="76"/>
    </row>
    <row r="1187" spans="1:45">
      <c r="A1187" s="26">
        <v>19</v>
      </c>
      <c r="B1187" s="27" t="s">
        <v>42</v>
      </c>
      <c r="C1187" s="27" t="s">
        <v>32</v>
      </c>
      <c r="D1187" s="63">
        <v>42766</v>
      </c>
      <c r="E1187" s="21">
        <v>2.2000000000000002</v>
      </c>
      <c r="F1187" s="22">
        <v>1479</v>
      </c>
      <c r="G1187" s="23">
        <v>12.25</v>
      </c>
      <c r="H1187" s="22">
        <v>89.9</v>
      </c>
      <c r="I1187" s="22">
        <v>0</v>
      </c>
      <c r="J1187" s="23">
        <v>7.77</v>
      </c>
      <c r="K1187" s="31">
        <v>8.7272727272725721</v>
      </c>
      <c r="L1187" s="33">
        <v>0.52053818200000002</v>
      </c>
      <c r="M1187" s="33">
        <v>1.1128</v>
      </c>
      <c r="N1187" s="31">
        <v>0.88319999999999999</v>
      </c>
      <c r="O1187" s="31">
        <v>0.17</v>
      </c>
      <c r="P1187" s="32">
        <f t="shared" si="24"/>
        <v>0.94644140905823138</v>
      </c>
      <c r="Q1187" s="22">
        <v>66</v>
      </c>
      <c r="R1187" s="6">
        <v>1</v>
      </c>
      <c r="S1187" s="6" t="s">
        <v>46</v>
      </c>
      <c r="T1187" s="6">
        <v>2017</v>
      </c>
      <c r="U1187"/>
      <c r="AP1187" s="9"/>
      <c r="AQ1187" s="9"/>
      <c r="AR1187" s="76"/>
      <c r="AS1187" s="76"/>
    </row>
    <row r="1188" spans="1:45">
      <c r="A1188" s="26">
        <v>20</v>
      </c>
      <c r="B1188" s="27" t="s">
        <v>43</v>
      </c>
      <c r="C1188" s="27" t="s">
        <v>26</v>
      </c>
      <c r="D1188" s="63">
        <v>42766</v>
      </c>
      <c r="E1188" s="21">
        <v>6.7</v>
      </c>
      <c r="F1188" s="22">
        <v>311</v>
      </c>
      <c r="G1188" s="23">
        <v>11.11</v>
      </c>
      <c r="H1188" s="22">
        <v>90.9</v>
      </c>
      <c r="I1188" s="22">
        <v>33</v>
      </c>
      <c r="J1188" s="23">
        <v>7.8</v>
      </c>
      <c r="K1188" s="31">
        <v>8.2857142857140076</v>
      </c>
      <c r="L1188" s="33">
        <v>0.40770000000000001</v>
      </c>
      <c r="M1188" s="33">
        <v>0.94159999999999999</v>
      </c>
      <c r="N1188" s="31">
        <v>1.9872000000000001</v>
      </c>
      <c r="O1188" s="31">
        <v>0.23800000000000002</v>
      </c>
      <c r="P1188" s="32">
        <f t="shared" si="24"/>
        <v>2.3632115548003401</v>
      </c>
      <c r="Q1188" s="22">
        <v>79</v>
      </c>
      <c r="R1188" s="6">
        <v>1</v>
      </c>
      <c r="S1188" s="6" t="s">
        <v>46</v>
      </c>
      <c r="T1188" s="6">
        <v>2017</v>
      </c>
      <c r="U1188"/>
      <c r="AP1188" s="9"/>
      <c r="AQ1188" s="9"/>
      <c r="AR1188" s="76"/>
      <c r="AS1188" s="76"/>
    </row>
    <row r="1189" spans="1:45">
      <c r="A1189" s="26">
        <v>21</v>
      </c>
      <c r="B1189" s="27" t="s">
        <v>44</v>
      </c>
      <c r="C1189" s="27" t="s">
        <v>21</v>
      </c>
      <c r="D1189" s="63">
        <v>42766</v>
      </c>
      <c r="E1189" s="21">
        <v>7.4</v>
      </c>
      <c r="F1189" s="22">
        <v>241</v>
      </c>
      <c r="G1189" s="23">
        <v>8.74</v>
      </c>
      <c r="H1189" s="22">
        <v>72.8</v>
      </c>
      <c r="I1189" s="22">
        <v>0</v>
      </c>
      <c r="J1189" s="23">
        <v>6.93</v>
      </c>
      <c r="K1189" s="31">
        <v>2.8999999999999027</v>
      </c>
      <c r="L1189" s="33">
        <v>0.118686</v>
      </c>
      <c r="M1189" s="33">
        <v>0.85599999999999998</v>
      </c>
      <c r="N1189" s="31">
        <v>6.1087999999999996</v>
      </c>
      <c r="O1189" s="31">
        <v>1.7000000000000002</v>
      </c>
      <c r="P1189" s="32">
        <f t="shared" si="24"/>
        <v>9.122429906542056</v>
      </c>
      <c r="Q1189" s="22">
        <v>120</v>
      </c>
      <c r="R1189" s="6">
        <v>1</v>
      </c>
      <c r="S1189" s="6" t="s">
        <v>46</v>
      </c>
      <c r="T1189" s="6">
        <v>2017</v>
      </c>
      <c r="U1189"/>
      <c r="AP1189" s="9"/>
      <c r="AQ1189" s="9"/>
      <c r="AR1189" s="76"/>
      <c r="AS1189" s="76"/>
    </row>
    <row r="1190" spans="1:45">
      <c r="A1190" s="26">
        <v>23</v>
      </c>
      <c r="B1190" s="27" t="s">
        <v>42</v>
      </c>
      <c r="C1190" s="27" t="s">
        <v>32</v>
      </c>
      <c r="D1190" s="63">
        <v>42766</v>
      </c>
      <c r="E1190" s="21">
        <v>1.7</v>
      </c>
      <c r="F1190" s="22">
        <v>523</v>
      </c>
      <c r="G1190" s="23">
        <v>12.84</v>
      </c>
      <c r="H1190" s="22">
        <v>2.4</v>
      </c>
      <c r="I1190" s="22">
        <v>0</v>
      </c>
      <c r="J1190" s="23">
        <v>7.38</v>
      </c>
      <c r="K1190" s="31">
        <v>20.545454545455108</v>
      </c>
      <c r="L1190" s="33">
        <v>0.40193454499999998</v>
      </c>
      <c r="M1190" s="33">
        <v>1.284</v>
      </c>
      <c r="N1190" s="31">
        <v>0.95679999999999998</v>
      </c>
      <c r="O1190" s="31">
        <v>0</v>
      </c>
      <c r="P1190" s="32">
        <f t="shared" si="24"/>
        <v>0.74517133956386294</v>
      </c>
      <c r="Q1190" s="22">
        <v>44</v>
      </c>
      <c r="R1190" s="6">
        <v>1</v>
      </c>
      <c r="S1190" s="6" t="s">
        <v>46</v>
      </c>
      <c r="T1190" s="6">
        <v>2017</v>
      </c>
      <c r="U1190"/>
      <c r="AP1190" s="9"/>
      <c r="AQ1190" s="9"/>
      <c r="AR1190" s="76"/>
      <c r="AS1190" s="76"/>
    </row>
    <row r="1191" spans="1:45">
      <c r="A1191" s="26">
        <v>1</v>
      </c>
      <c r="B1191" s="27" t="s">
        <v>20</v>
      </c>
      <c r="C1191" s="27" t="s">
        <v>21</v>
      </c>
      <c r="D1191" s="63">
        <v>42837</v>
      </c>
      <c r="E1191" s="21">
        <v>14.7</v>
      </c>
      <c r="F1191" s="22">
        <v>504</v>
      </c>
      <c r="G1191" s="23">
        <v>8.3800000000000008</v>
      </c>
      <c r="H1191" s="22">
        <v>82.9</v>
      </c>
      <c r="I1191" s="22">
        <v>0</v>
      </c>
      <c r="J1191" s="23">
        <v>7.41</v>
      </c>
      <c r="K1191" s="31">
        <v>9.200000000000319</v>
      </c>
      <c r="L1191" s="33">
        <v>0.12783600000000001</v>
      </c>
      <c r="M1191" s="33">
        <v>0.75519999999999998</v>
      </c>
      <c r="N1191" s="31">
        <v>5.2245999999999997</v>
      </c>
      <c r="O1191" s="31">
        <v>0</v>
      </c>
      <c r="P1191" s="32">
        <f t="shared" si="24"/>
        <v>6.9181673728813555</v>
      </c>
      <c r="Q1191" s="22">
        <v>120</v>
      </c>
      <c r="R1191" s="6">
        <v>4</v>
      </c>
      <c r="S1191" s="6" t="s">
        <v>47</v>
      </c>
      <c r="T1191" s="6">
        <v>2017</v>
      </c>
      <c r="U1191"/>
      <c r="AP1191" s="9"/>
      <c r="AQ1191" s="9"/>
      <c r="AR1191" s="76"/>
      <c r="AS1191" s="76"/>
    </row>
    <row r="1192" spans="1:45">
      <c r="A1192" s="26">
        <v>2</v>
      </c>
      <c r="B1192" s="27" t="s">
        <v>23</v>
      </c>
      <c r="C1192" s="27" t="s">
        <v>21</v>
      </c>
      <c r="D1192" s="63">
        <v>42837</v>
      </c>
      <c r="E1192" s="21">
        <v>14.8</v>
      </c>
      <c r="F1192" s="22">
        <v>509</v>
      </c>
      <c r="G1192" s="23">
        <v>6.53</v>
      </c>
      <c r="H1192" s="22">
        <v>64.599999999999994</v>
      </c>
      <c r="I1192" s="22">
        <v>0</v>
      </c>
      <c r="J1192" s="23">
        <v>7.39</v>
      </c>
      <c r="K1192" s="31">
        <v>3.2000000000000917</v>
      </c>
      <c r="L1192" s="33">
        <v>8.8721999999999995E-2</v>
      </c>
      <c r="M1192" s="33">
        <v>0.61360000000000003</v>
      </c>
      <c r="N1192" s="31">
        <v>5.7782</v>
      </c>
      <c r="O1192" s="31">
        <v>0.31129999999999997</v>
      </c>
      <c r="P1192" s="32">
        <f t="shared" si="24"/>
        <v>9.9242177314211215</v>
      </c>
      <c r="Q1192" s="22">
        <v>120</v>
      </c>
      <c r="R1192" s="6">
        <v>4</v>
      </c>
      <c r="S1192" s="6" t="s">
        <v>47</v>
      </c>
      <c r="T1192" s="6">
        <v>2017</v>
      </c>
      <c r="U1192"/>
      <c r="AP1192" s="9"/>
      <c r="AQ1192" s="9"/>
      <c r="AR1192" s="76"/>
      <c r="AS1192" s="76"/>
    </row>
    <row r="1193" spans="1:45">
      <c r="A1193" s="26">
        <v>3</v>
      </c>
      <c r="B1193" s="27" t="s">
        <v>24</v>
      </c>
      <c r="C1193" s="27" t="s">
        <v>21</v>
      </c>
      <c r="D1193" s="63">
        <v>42837</v>
      </c>
      <c r="E1193" s="21">
        <v>15.9</v>
      </c>
      <c r="F1193" s="22">
        <v>570</v>
      </c>
      <c r="G1193" s="23">
        <v>5.24</v>
      </c>
      <c r="H1193" s="22">
        <v>52.9</v>
      </c>
      <c r="I1193" s="22">
        <v>0</v>
      </c>
      <c r="J1193" s="23">
        <v>7.32</v>
      </c>
      <c r="K1193" s="31">
        <v>5.2999999999996383</v>
      </c>
      <c r="L1193" s="33">
        <v>0.23373000000000002</v>
      </c>
      <c r="M1193" s="33">
        <v>0.75519999999999998</v>
      </c>
      <c r="N1193" s="31">
        <v>8.8230000000000004</v>
      </c>
      <c r="O1193" s="31">
        <v>0.53769999999999996</v>
      </c>
      <c r="P1193" s="32">
        <f t="shared" si="24"/>
        <v>12.39499470338983</v>
      </c>
      <c r="Q1193" s="22">
        <v>120</v>
      </c>
      <c r="R1193" s="6">
        <v>4</v>
      </c>
      <c r="S1193" s="6" t="s">
        <v>47</v>
      </c>
      <c r="T1193" s="6">
        <v>2017</v>
      </c>
      <c r="U1193"/>
      <c r="AP1193" s="9"/>
      <c r="AQ1193" s="9"/>
      <c r="AR1193" s="76"/>
      <c r="AS1193" s="76"/>
    </row>
    <row r="1194" spans="1:45">
      <c r="A1194" s="26">
        <v>4</v>
      </c>
      <c r="B1194" s="27" t="s">
        <v>25</v>
      </c>
      <c r="C1194" s="27" t="s">
        <v>26</v>
      </c>
      <c r="D1194" s="63">
        <v>42837</v>
      </c>
      <c r="E1194" s="21">
        <v>17.5</v>
      </c>
      <c r="F1194" s="22">
        <v>347.6</v>
      </c>
      <c r="G1194" s="23">
        <v>8.4600000000000009</v>
      </c>
      <c r="H1194" s="22">
        <v>88.7</v>
      </c>
      <c r="I1194" s="22">
        <v>0</v>
      </c>
      <c r="J1194" s="23">
        <v>7.58</v>
      </c>
      <c r="K1194" s="31">
        <v>1.1999999999998678</v>
      </c>
      <c r="L1194" s="33">
        <v>6.7734000000000003E-2</v>
      </c>
      <c r="M1194" s="33">
        <v>0.56640000000000001</v>
      </c>
      <c r="N1194" s="31">
        <v>0.38059999999999999</v>
      </c>
      <c r="O1194" s="31">
        <v>0</v>
      </c>
      <c r="P1194" s="32">
        <f t="shared" si="24"/>
        <v>0.6719632768361582</v>
      </c>
      <c r="Q1194" s="22">
        <v>120</v>
      </c>
      <c r="R1194" s="6">
        <v>4</v>
      </c>
      <c r="S1194" s="6" t="s">
        <v>47</v>
      </c>
      <c r="T1194" s="6">
        <v>2017</v>
      </c>
      <c r="U1194"/>
      <c r="AP1194" s="9"/>
      <c r="AQ1194" s="9"/>
      <c r="AR1194" s="76"/>
      <c r="AS1194" s="76"/>
    </row>
    <row r="1195" spans="1:45">
      <c r="A1195" s="26">
        <v>5</v>
      </c>
      <c r="B1195" s="27" t="s">
        <v>27</v>
      </c>
      <c r="C1195" s="27" t="s">
        <v>26</v>
      </c>
      <c r="D1195" s="63">
        <v>42837</v>
      </c>
      <c r="E1195" s="21">
        <v>17.3</v>
      </c>
      <c r="F1195" s="22">
        <v>265.7</v>
      </c>
      <c r="G1195" s="23">
        <v>9.86</v>
      </c>
      <c r="H1195" s="22">
        <v>103.4</v>
      </c>
      <c r="I1195" s="22">
        <v>0</v>
      </c>
      <c r="J1195" s="23">
        <v>8.0399999999999991</v>
      </c>
      <c r="K1195" s="31">
        <v>5.3999999999998494</v>
      </c>
      <c r="L1195" s="33">
        <v>0.12783600000000001</v>
      </c>
      <c r="M1195" s="33">
        <v>0.61360000000000003</v>
      </c>
      <c r="N1195" s="31">
        <v>0.41520000000000001</v>
      </c>
      <c r="O1195" s="31">
        <v>0</v>
      </c>
      <c r="P1195" s="32">
        <f t="shared" si="24"/>
        <v>0.67666232073011734</v>
      </c>
      <c r="Q1195" s="22">
        <v>65</v>
      </c>
      <c r="R1195" s="6">
        <v>4</v>
      </c>
      <c r="S1195" s="6" t="s">
        <v>47</v>
      </c>
      <c r="T1195" s="6">
        <v>2017</v>
      </c>
      <c r="U1195"/>
      <c r="AP1195" s="9"/>
      <c r="AQ1195" s="9"/>
      <c r="AR1195" s="76"/>
      <c r="AS1195" s="76"/>
    </row>
    <row r="1196" spans="1:45">
      <c r="A1196" s="26">
        <v>6</v>
      </c>
      <c r="B1196" s="27" t="s">
        <v>28</v>
      </c>
      <c r="C1196" s="27" t="s">
        <v>21</v>
      </c>
      <c r="D1196" s="63">
        <v>42837</v>
      </c>
      <c r="E1196" s="21">
        <v>15.6</v>
      </c>
      <c r="F1196" s="22">
        <v>539</v>
      </c>
      <c r="G1196" s="23">
        <v>8.44</v>
      </c>
      <c r="H1196" s="22">
        <v>84.6</v>
      </c>
      <c r="I1196" s="22">
        <v>0</v>
      </c>
      <c r="J1196" s="23">
        <v>7.42</v>
      </c>
      <c r="K1196" s="31">
        <v>1.1999999999998678</v>
      </c>
      <c r="L1196" s="33">
        <v>0.137376</v>
      </c>
      <c r="M1196" s="33">
        <v>0.89679999999999993</v>
      </c>
      <c r="N1196" s="31">
        <v>24.116199999999999</v>
      </c>
      <c r="O1196" s="31">
        <v>0</v>
      </c>
      <c r="P1196" s="32">
        <f t="shared" si="24"/>
        <v>26.891391614629796</v>
      </c>
      <c r="Q1196" s="22">
        <v>120</v>
      </c>
      <c r="R1196" s="6">
        <v>4</v>
      </c>
      <c r="S1196" s="6" t="s">
        <v>47</v>
      </c>
      <c r="T1196" s="6">
        <v>2017</v>
      </c>
      <c r="U1196"/>
      <c r="AP1196" s="9"/>
      <c r="AQ1196" s="9"/>
      <c r="AR1196" s="76"/>
      <c r="AS1196" s="76"/>
    </row>
    <row r="1197" spans="1:45">
      <c r="A1197" s="26">
        <v>7</v>
      </c>
      <c r="B1197" s="27" t="s">
        <v>29</v>
      </c>
      <c r="C1197" s="27" t="s">
        <v>21</v>
      </c>
      <c r="D1197" s="63">
        <v>42837</v>
      </c>
      <c r="E1197" s="21">
        <v>16</v>
      </c>
      <c r="F1197" s="22">
        <v>974</v>
      </c>
      <c r="G1197" s="23">
        <v>5.16</v>
      </c>
      <c r="H1197" s="22">
        <v>52.7</v>
      </c>
      <c r="I1197" s="22">
        <v>0</v>
      </c>
      <c r="J1197" s="23">
        <v>7.32</v>
      </c>
      <c r="K1197" s="31">
        <v>4.750000000000032</v>
      </c>
      <c r="L1197" s="33">
        <v>0.14787</v>
      </c>
      <c r="M1197" s="33">
        <v>0.51919999999999999</v>
      </c>
      <c r="N1197" s="31">
        <v>16.7118</v>
      </c>
      <c r="O1197" s="31">
        <v>2.2357</v>
      </c>
      <c r="P1197" s="32">
        <f t="shared" si="24"/>
        <v>36.493644067796616</v>
      </c>
      <c r="Q1197" s="22">
        <v>59</v>
      </c>
      <c r="R1197" s="6">
        <v>4</v>
      </c>
      <c r="S1197" s="6" t="s">
        <v>47</v>
      </c>
      <c r="T1197" s="6">
        <v>2017</v>
      </c>
      <c r="U1197"/>
      <c r="AP1197" s="9"/>
      <c r="AQ1197" s="9"/>
      <c r="AR1197" s="76"/>
      <c r="AS1197" s="76"/>
    </row>
    <row r="1198" spans="1:45">
      <c r="A1198" s="26">
        <v>8</v>
      </c>
      <c r="B1198" s="27" t="s">
        <v>30</v>
      </c>
      <c r="C1198" s="27" t="s">
        <v>26</v>
      </c>
      <c r="D1198" s="63">
        <v>42837</v>
      </c>
      <c r="E1198" s="21">
        <v>18</v>
      </c>
      <c r="F1198" s="22">
        <v>283.2</v>
      </c>
      <c r="G1198" s="23">
        <v>11.92</v>
      </c>
      <c r="H1198" s="22">
        <v>126.4</v>
      </c>
      <c r="I1198" s="22">
        <v>0</v>
      </c>
      <c r="J1198" s="23">
        <v>7.88</v>
      </c>
      <c r="K1198" s="31">
        <v>2.0000000000006679</v>
      </c>
      <c r="L1198" s="33">
        <v>7.4412000000000006E-2</v>
      </c>
      <c r="M1198" s="33">
        <v>0.70799999999999996</v>
      </c>
      <c r="N1198" s="31">
        <v>0.41520000000000001</v>
      </c>
      <c r="O1198" s="31">
        <v>0</v>
      </c>
      <c r="P1198" s="32">
        <f t="shared" si="24"/>
        <v>0.58644067796610178</v>
      </c>
      <c r="Q1198" s="22">
        <v>120</v>
      </c>
      <c r="R1198" s="6">
        <v>4</v>
      </c>
      <c r="S1198" s="6" t="s">
        <v>47</v>
      </c>
      <c r="T1198" s="6">
        <v>2017</v>
      </c>
      <c r="U1198"/>
      <c r="AP1198" s="9"/>
      <c r="AQ1198" s="9"/>
      <c r="AR1198" s="76"/>
      <c r="AS1198" s="76"/>
    </row>
    <row r="1199" spans="1:45">
      <c r="A1199" s="26">
        <v>9</v>
      </c>
      <c r="B1199" s="27" t="s">
        <v>31</v>
      </c>
      <c r="C1199" s="27" t="s">
        <v>32</v>
      </c>
      <c r="D1199" s="63">
        <v>42837</v>
      </c>
      <c r="E1199" s="21">
        <v>15.1</v>
      </c>
      <c r="F1199" s="22">
        <v>4084</v>
      </c>
      <c r="G1199" s="23">
        <v>5.99</v>
      </c>
      <c r="H1199" s="22">
        <v>55.7</v>
      </c>
      <c r="I1199" s="22">
        <v>0</v>
      </c>
      <c r="J1199" s="23">
        <v>7.07</v>
      </c>
      <c r="K1199" s="31">
        <v>24.00000000000032</v>
      </c>
      <c r="L1199" s="33">
        <v>0.87449999999999994</v>
      </c>
      <c r="M1199" s="33">
        <v>2.3127999999999997</v>
      </c>
      <c r="N1199" s="31">
        <v>0</v>
      </c>
      <c r="O1199" s="31">
        <v>0.14149999999999999</v>
      </c>
      <c r="P1199" s="32">
        <f t="shared" ref="P1199:P1262" si="25">(N1199+O1199)/M1199</f>
        <v>6.1181252161881701E-2</v>
      </c>
      <c r="Q1199" s="22">
        <v>18</v>
      </c>
      <c r="R1199" s="6">
        <v>4</v>
      </c>
      <c r="S1199" s="6" t="s">
        <v>47</v>
      </c>
      <c r="T1199" s="6">
        <v>2017</v>
      </c>
      <c r="U1199"/>
      <c r="AP1199" s="9"/>
      <c r="AQ1199" s="9"/>
      <c r="AR1199" s="76"/>
      <c r="AS1199" s="76"/>
    </row>
    <row r="1200" spans="1:45">
      <c r="A1200" s="26">
        <v>10</v>
      </c>
      <c r="B1200" s="27" t="s">
        <v>33</v>
      </c>
      <c r="C1200" s="27" t="s">
        <v>32</v>
      </c>
      <c r="D1200" s="63">
        <v>42837</v>
      </c>
      <c r="E1200" s="21">
        <v>17.7</v>
      </c>
      <c r="F1200" s="22">
        <v>4005</v>
      </c>
      <c r="G1200" s="23">
        <v>8.75</v>
      </c>
      <c r="H1200" s="22">
        <v>92</v>
      </c>
      <c r="I1200" s="22">
        <v>0</v>
      </c>
      <c r="J1200" s="23">
        <v>7.43</v>
      </c>
      <c r="K1200" s="31">
        <v>20.285714285715223</v>
      </c>
      <c r="L1200" s="33">
        <v>0.32981142857142859</v>
      </c>
      <c r="M1200" s="33">
        <v>1.2744</v>
      </c>
      <c r="N1200" s="31">
        <v>0</v>
      </c>
      <c r="O1200" s="31">
        <v>0</v>
      </c>
      <c r="P1200" s="32">
        <f t="shared" si="25"/>
        <v>0</v>
      </c>
      <c r="Q1200" s="22">
        <v>21</v>
      </c>
      <c r="R1200" s="6">
        <v>4</v>
      </c>
      <c r="S1200" s="6" t="s">
        <v>47</v>
      </c>
      <c r="T1200" s="6">
        <v>2017</v>
      </c>
      <c r="U1200"/>
      <c r="AP1200" s="9"/>
      <c r="AQ1200" s="9"/>
      <c r="AR1200" s="76"/>
      <c r="AS1200" s="76"/>
    </row>
    <row r="1201" spans="1:45">
      <c r="A1201" s="26">
        <v>11</v>
      </c>
      <c r="B1201" s="27" t="s">
        <v>34</v>
      </c>
      <c r="C1201" s="27" t="s">
        <v>26</v>
      </c>
      <c r="D1201" s="63">
        <v>42837</v>
      </c>
      <c r="E1201" s="21">
        <v>18.7</v>
      </c>
      <c r="F1201" s="22">
        <v>284.2</v>
      </c>
      <c r="G1201" s="23">
        <v>7.88</v>
      </c>
      <c r="H1201" s="22">
        <v>84.5</v>
      </c>
      <c r="I1201" s="22">
        <v>0</v>
      </c>
      <c r="J1201" s="23">
        <v>7.8</v>
      </c>
      <c r="K1201" s="31">
        <v>1.8000000000002458</v>
      </c>
      <c r="L1201" s="33">
        <v>5.3423999999999999E-2</v>
      </c>
      <c r="M1201" s="33">
        <v>0.47199999999999998</v>
      </c>
      <c r="N1201" s="31">
        <v>0</v>
      </c>
      <c r="O1201" s="31">
        <v>0</v>
      </c>
      <c r="P1201" s="32">
        <f t="shared" si="25"/>
        <v>0</v>
      </c>
      <c r="Q1201" s="22">
        <v>120</v>
      </c>
      <c r="R1201" s="6">
        <v>4</v>
      </c>
      <c r="S1201" s="6" t="s">
        <v>47</v>
      </c>
      <c r="T1201" s="6">
        <v>2017</v>
      </c>
      <c r="U1201"/>
      <c r="AP1201" s="9"/>
      <c r="AQ1201" s="9"/>
      <c r="AR1201" s="76"/>
      <c r="AS1201" s="76"/>
    </row>
    <row r="1202" spans="1:45">
      <c r="A1202" s="26">
        <v>12</v>
      </c>
      <c r="B1202" s="27" t="s">
        <v>35</v>
      </c>
      <c r="C1202" s="27" t="s">
        <v>26</v>
      </c>
      <c r="D1202" s="63">
        <v>42837</v>
      </c>
      <c r="E1202" s="21">
        <v>21.6</v>
      </c>
      <c r="F1202" s="22">
        <v>220.6</v>
      </c>
      <c r="G1202" s="23">
        <v>10.77</v>
      </c>
      <c r="H1202" s="22">
        <v>122.8</v>
      </c>
      <c r="I1202" s="22">
        <v>0</v>
      </c>
      <c r="J1202" s="23">
        <v>8</v>
      </c>
      <c r="K1202" s="31">
        <v>0.300000000000189</v>
      </c>
      <c r="L1202" s="33">
        <v>4.0067999999999999E-2</v>
      </c>
      <c r="M1202" s="33">
        <v>0.61360000000000003</v>
      </c>
      <c r="N1202" s="31">
        <v>0</v>
      </c>
      <c r="O1202" s="31">
        <v>0.73580000000000001</v>
      </c>
      <c r="P1202" s="32">
        <f t="shared" si="25"/>
        <v>1.1991525423728813</v>
      </c>
      <c r="Q1202" s="22">
        <v>120</v>
      </c>
      <c r="R1202" s="6">
        <v>4</v>
      </c>
      <c r="S1202" s="6" t="s">
        <v>47</v>
      </c>
      <c r="T1202" s="6">
        <v>2017</v>
      </c>
      <c r="U1202"/>
      <c r="AP1202" s="9"/>
      <c r="AQ1202" s="9"/>
      <c r="AR1202" s="76"/>
      <c r="AS1202" s="76"/>
    </row>
    <row r="1203" spans="1:45">
      <c r="A1203" s="26">
        <v>13</v>
      </c>
      <c r="B1203" s="27" t="s">
        <v>36</v>
      </c>
      <c r="C1203" s="27" t="s">
        <v>32</v>
      </c>
      <c r="D1203" s="63">
        <v>42837</v>
      </c>
      <c r="E1203" s="21">
        <v>16.399999999999999</v>
      </c>
      <c r="F1203" s="22">
        <v>4775</v>
      </c>
      <c r="G1203" s="23">
        <v>8.44</v>
      </c>
      <c r="H1203" s="22">
        <v>86.4</v>
      </c>
      <c r="I1203" s="22">
        <v>0</v>
      </c>
      <c r="J1203" s="23">
        <v>7.37</v>
      </c>
      <c r="K1203" s="31">
        <v>19.666666666666721</v>
      </c>
      <c r="L1203" s="33">
        <v>0.46427999999999997</v>
      </c>
      <c r="M1203" s="33">
        <v>0.94399999999999995</v>
      </c>
      <c r="N1203" s="31">
        <v>0</v>
      </c>
      <c r="O1203" s="31">
        <v>1.8111999999999999</v>
      </c>
      <c r="P1203" s="32">
        <f t="shared" si="25"/>
        <v>1.9186440677966101</v>
      </c>
      <c r="Q1203" s="22">
        <v>48</v>
      </c>
      <c r="R1203" s="6">
        <v>4</v>
      </c>
      <c r="S1203" s="6" t="s">
        <v>47</v>
      </c>
      <c r="T1203" s="6">
        <v>2017</v>
      </c>
      <c r="U1203"/>
      <c r="AP1203" s="9"/>
      <c r="AQ1203" s="9"/>
      <c r="AR1203" s="76"/>
      <c r="AS1203" s="76"/>
    </row>
    <row r="1204" spans="1:45">
      <c r="A1204" s="26">
        <v>14</v>
      </c>
      <c r="B1204" s="27" t="s">
        <v>37</v>
      </c>
      <c r="C1204" s="27" t="s">
        <v>32</v>
      </c>
      <c r="D1204" s="63">
        <v>42837</v>
      </c>
      <c r="E1204" s="21">
        <v>15.2</v>
      </c>
      <c r="F1204" s="22">
        <v>2432</v>
      </c>
      <c r="G1204" s="23">
        <v>6.24</v>
      </c>
      <c r="H1204" s="22">
        <v>62.3</v>
      </c>
      <c r="I1204" s="22">
        <v>0</v>
      </c>
      <c r="J1204" s="23">
        <v>7.52</v>
      </c>
      <c r="K1204" s="31">
        <v>13.99999999999994</v>
      </c>
      <c r="L1204" s="33">
        <v>0.97308000000000006</v>
      </c>
      <c r="M1204" s="33">
        <v>1.7464</v>
      </c>
      <c r="N1204" s="31">
        <v>1.6608000000000001</v>
      </c>
      <c r="O1204" s="31">
        <v>1.1036999999999999</v>
      </c>
      <c r="P1204" s="32">
        <f t="shared" si="25"/>
        <v>1.5829706825469538</v>
      </c>
      <c r="Q1204" s="22">
        <v>31</v>
      </c>
      <c r="R1204" s="6">
        <v>4</v>
      </c>
      <c r="S1204" s="6" t="s">
        <v>47</v>
      </c>
      <c r="T1204" s="6">
        <v>2017</v>
      </c>
      <c r="U1204"/>
      <c r="AP1204" s="9"/>
      <c r="AQ1204" s="9"/>
      <c r="AR1204" s="76"/>
      <c r="AS1204" s="76"/>
    </row>
    <row r="1205" spans="1:45">
      <c r="A1205" s="26">
        <v>15</v>
      </c>
      <c r="B1205" s="27" t="s">
        <v>38</v>
      </c>
      <c r="C1205" s="27" t="s">
        <v>21</v>
      </c>
      <c r="D1205" s="63">
        <v>42837</v>
      </c>
      <c r="E1205" s="21">
        <v>20.9</v>
      </c>
      <c r="F1205" s="22">
        <v>763</v>
      </c>
      <c r="G1205" s="23">
        <v>9.0399999999999991</v>
      </c>
      <c r="H1205" s="22">
        <v>101.5</v>
      </c>
      <c r="I1205" s="22">
        <v>0</v>
      </c>
      <c r="J1205" s="23">
        <v>7.64</v>
      </c>
      <c r="K1205" s="31">
        <v>1.5000000000000568</v>
      </c>
      <c r="L1205" s="33">
        <v>0.12020400000000001</v>
      </c>
      <c r="M1205" s="33">
        <v>0.70799999999999996</v>
      </c>
      <c r="N1205" s="31">
        <v>10.552999999999999</v>
      </c>
      <c r="O1205" s="31">
        <v>0.84899999999999998</v>
      </c>
      <c r="P1205" s="32">
        <f t="shared" si="25"/>
        <v>16.104519774011298</v>
      </c>
      <c r="Q1205" s="22">
        <v>120</v>
      </c>
      <c r="R1205" s="6">
        <v>4</v>
      </c>
      <c r="S1205" s="6" t="s">
        <v>47</v>
      </c>
      <c r="T1205" s="6">
        <v>2017</v>
      </c>
      <c r="U1205"/>
      <c r="AP1205" s="9"/>
      <c r="AQ1205" s="9"/>
      <c r="AR1205" s="76"/>
      <c r="AS1205" s="76"/>
    </row>
    <row r="1206" spans="1:45">
      <c r="A1206" s="26">
        <v>16</v>
      </c>
      <c r="B1206" s="27" t="s">
        <v>39</v>
      </c>
      <c r="C1206" s="27" t="s">
        <v>26</v>
      </c>
      <c r="D1206" s="63">
        <v>42837</v>
      </c>
      <c r="E1206" s="21">
        <v>19.3</v>
      </c>
      <c r="F1206" s="22">
        <v>620</v>
      </c>
      <c r="G1206" s="23">
        <v>9.33</v>
      </c>
      <c r="H1206" s="22">
        <v>101.9</v>
      </c>
      <c r="I1206" s="22">
        <v>0</v>
      </c>
      <c r="J1206" s="23">
        <v>7.85</v>
      </c>
      <c r="K1206" s="31">
        <v>14.000000000000361</v>
      </c>
      <c r="L1206" s="33">
        <v>0.52333714285714283</v>
      </c>
      <c r="M1206" s="33">
        <v>0.89679999999999993</v>
      </c>
      <c r="N1206" s="31">
        <v>5.0861999999999998</v>
      </c>
      <c r="O1206" s="31">
        <v>3.9053999999999998</v>
      </c>
      <c r="P1206" s="32">
        <f t="shared" si="25"/>
        <v>10.026315789473685</v>
      </c>
      <c r="Q1206" s="22">
        <v>29</v>
      </c>
      <c r="R1206" s="6">
        <v>4</v>
      </c>
      <c r="S1206" s="6" t="s">
        <v>47</v>
      </c>
      <c r="T1206" s="6">
        <v>2017</v>
      </c>
      <c r="U1206"/>
      <c r="AP1206" s="9"/>
      <c r="AQ1206" s="9"/>
      <c r="AR1206" s="76"/>
      <c r="AS1206" s="76"/>
    </row>
    <row r="1207" spans="1:45">
      <c r="A1207" s="26">
        <v>17</v>
      </c>
      <c r="B1207" s="27" t="s">
        <v>40</v>
      </c>
      <c r="C1207" s="27" t="s">
        <v>26</v>
      </c>
      <c r="D1207" s="63">
        <v>42837</v>
      </c>
      <c r="E1207" s="21">
        <v>23.7</v>
      </c>
      <c r="F1207" s="22">
        <v>307.5</v>
      </c>
      <c r="G1207" s="23">
        <v>10.33</v>
      </c>
      <c r="H1207" s="22">
        <v>122.2</v>
      </c>
      <c r="I1207" s="22">
        <v>0</v>
      </c>
      <c r="J1207" s="23">
        <v>8.09</v>
      </c>
      <c r="K1207" s="31">
        <v>2.7058823529411398</v>
      </c>
      <c r="L1207" s="33">
        <v>9.2032941176470595E-2</v>
      </c>
      <c r="M1207" s="33">
        <v>0.70799999999999996</v>
      </c>
      <c r="N1207" s="31">
        <v>6.9199999999999998E-2</v>
      </c>
      <c r="O1207" s="31">
        <v>0.33960000000000001</v>
      </c>
      <c r="P1207" s="32">
        <f t="shared" si="25"/>
        <v>0.5774011299435029</v>
      </c>
      <c r="Q1207" s="22">
        <v>120</v>
      </c>
      <c r="R1207" s="6">
        <v>4</v>
      </c>
      <c r="S1207" s="6" t="s">
        <v>47</v>
      </c>
      <c r="T1207" s="6">
        <v>2017</v>
      </c>
      <c r="U1207"/>
      <c r="AP1207" s="9"/>
      <c r="AQ1207" s="9"/>
      <c r="AR1207" s="76"/>
      <c r="AS1207" s="76"/>
    </row>
    <row r="1208" spans="1:45">
      <c r="A1208" s="26">
        <v>18</v>
      </c>
      <c r="B1208" s="27" t="s">
        <v>41</v>
      </c>
      <c r="C1208" s="27" t="s">
        <v>21</v>
      </c>
      <c r="D1208" s="63">
        <v>42837</v>
      </c>
      <c r="E1208" s="21">
        <v>19.100000000000001</v>
      </c>
      <c r="F1208" s="22">
        <v>795</v>
      </c>
      <c r="G1208" s="23">
        <v>8.33</v>
      </c>
      <c r="H1208" s="22">
        <v>90.5</v>
      </c>
      <c r="I1208" s="22">
        <v>0</v>
      </c>
      <c r="J1208" s="23">
        <v>7.83</v>
      </c>
      <c r="K1208" s="31">
        <v>6.4000000000001833</v>
      </c>
      <c r="L1208" s="33">
        <v>0.387324</v>
      </c>
      <c r="M1208" s="33">
        <v>1.4632000000000001</v>
      </c>
      <c r="N1208" s="31">
        <v>19.929600000000001</v>
      </c>
      <c r="O1208" s="31">
        <v>1.0470999999999999</v>
      </c>
      <c r="P1208" s="32">
        <f t="shared" si="25"/>
        <v>14.336180973209403</v>
      </c>
      <c r="Q1208" s="22">
        <v>43</v>
      </c>
      <c r="R1208" s="6">
        <v>4</v>
      </c>
      <c r="S1208" s="6" t="s">
        <v>47</v>
      </c>
      <c r="T1208" s="6">
        <v>2017</v>
      </c>
      <c r="U1208"/>
      <c r="AP1208" s="9"/>
      <c r="AQ1208" s="9"/>
      <c r="AR1208" s="76"/>
      <c r="AS1208" s="76"/>
    </row>
    <row r="1209" spans="1:45">
      <c r="A1209" s="26">
        <v>19</v>
      </c>
      <c r="B1209" s="27" t="s">
        <v>42</v>
      </c>
      <c r="C1209" s="27" t="s">
        <v>32</v>
      </c>
      <c r="D1209" s="63">
        <v>42837</v>
      </c>
      <c r="E1209" s="21">
        <v>15.7</v>
      </c>
      <c r="F1209" s="22">
        <v>2091</v>
      </c>
      <c r="G1209" s="23">
        <v>7.48</v>
      </c>
      <c r="H1209" s="22">
        <v>75.599999999999994</v>
      </c>
      <c r="I1209" s="22">
        <v>0</v>
      </c>
      <c r="J1209" s="23">
        <v>7.5</v>
      </c>
      <c r="K1209" s="31">
        <v>14.285714285713979</v>
      </c>
      <c r="L1209" s="33">
        <v>0.46882285714285704</v>
      </c>
      <c r="M1209" s="33">
        <v>1.6519999999999999</v>
      </c>
      <c r="N1209" s="31">
        <v>0.2422</v>
      </c>
      <c r="O1209" s="31">
        <v>0</v>
      </c>
      <c r="P1209" s="32">
        <f t="shared" si="25"/>
        <v>0.14661016949152544</v>
      </c>
      <c r="Q1209" s="22">
        <v>30</v>
      </c>
      <c r="R1209" s="6">
        <v>4</v>
      </c>
      <c r="S1209" s="6" t="s">
        <v>47</v>
      </c>
      <c r="T1209" s="6">
        <v>2017</v>
      </c>
      <c r="U1209"/>
      <c r="AP1209" s="9"/>
      <c r="AQ1209" s="9"/>
      <c r="AR1209" s="76"/>
      <c r="AS1209" s="76"/>
    </row>
    <row r="1210" spans="1:45">
      <c r="A1210" s="26">
        <v>20</v>
      </c>
      <c r="B1210" s="27" t="s">
        <v>43</v>
      </c>
      <c r="C1210" s="27" t="s">
        <v>26</v>
      </c>
      <c r="D1210" s="63">
        <v>42837</v>
      </c>
      <c r="E1210" s="21">
        <v>18.399999999999999</v>
      </c>
      <c r="F1210" s="22">
        <v>322.60000000000002</v>
      </c>
      <c r="G1210" s="23">
        <v>7.66</v>
      </c>
      <c r="H1210" s="22">
        <v>81.900000000000006</v>
      </c>
      <c r="I1210" s="22">
        <v>0</v>
      </c>
      <c r="J1210" s="23">
        <v>7.82</v>
      </c>
      <c r="K1210" s="31">
        <v>11.600000000000055</v>
      </c>
      <c r="L1210" s="33">
        <v>0.239454</v>
      </c>
      <c r="M1210" s="33">
        <v>0.66079999999999994</v>
      </c>
      <c r="N1210" s="31">
        <v>9.0305999999999997</v>
      </c>
      <c r="O1210" s="31">
        <v>1.1885999999999999</v>
      </c>
      <c r="P1210" s="32">
        <f t="shared" si="25"/>
        <v>15.464891041162227</v>
      </c>
      <c r="Q1210" s="22">
        <v>71</v>
      </c>
      <c r="R1210" s="6">
        <v>4</v>
      </c>
      <c r="S1210" s="6" t="s">
        <v>47</v>
      </c>
      <c r="T1210" s="6">
        <v>2017</v>
      </c>
      <c r="U1210"/>
      <c r="AP1210" s="9"/>
      <c r="AQ1210" s="9"/>
      <c r="AR1210" s="76"/>
      <c r="AS1210" s="76"/>
    </row>
    <row r="1211" spans="1:45">
      <c r="A1211" s="26">
        <v>21</v>
      </c>
      <c r="B1211" s="27" t="s">
        <v>44</v>
      </c>
      <c r="C1211" s="27" t="s">
        <v>21</v>
      </c>
      <c r="D1211" s="63">
        <v>42837</v>
      </c>
      <c r="E1211" s="21">
        <v>13.8</v>
      </c>
      <c r="F1211" s="22">
        <v>276.60000000000002</v>
      </c>
      <c r="G1211" s="23">
        <v>6.14</v>
      </c>
      <c r="H1211" s="22">
        <v>59.6</v>
      </c>
      <c r="I1211" s="22">
        <v>66</v>
      </c>
      <c r="J1211" s="23">
        <v>7.21</v>
      </c>
      <c r="K1211" s="31">
        <v>4.5999999999999375</v>
      </c>
      <c r="L1211" s="33">
        <v>0.22514399999999998</v>
      </c>
      <c r="M1211" s="33">
        <v>0.99119999999999997</v>
      </c>
      <c r="N1211" s="31">
        <v>1.1763999999999999</v>
      </c>
      <c r="O1211" s="31">
        <v>1.4716</v>
      </c>
      <c r="P1211" s="32">
        <f t="shared" si="25"/>
        <v>2.6715092816787731</v>
      </c>
      <c r="Q1211" s="22">
        <v>120</v>
      </c>
      <c r="R1211" s="6">
        <v>4</v>
      </c>
      <c r="S1211" s="6" t="s">
        <v>47</v>
      </c>
      <c r="T1211" s="6">
        <v>2017</v>
      </c>
      <c r="U1211"/>
      <c r="AP1211" s="9"/>
      <c r="AQ1211" s="9"/>
      <c r="AR1211" s="76"/>
      <c r="AS1211" s="76"/>
    </row>
    <row r="1212" spans="1:45">
      <c r="A1212" s="26">
        <v>22</v>
      </c>
      <c r="B1212" s="27" t="s">
        <v>45</v>
      </c>
      <c r="C1212" s="27" t="s">
        <v>21</v>
      </c>
      <c r="D1212" s="63">
        <v>42837</v>
      </c>
      <c r="E1212" s="21">
        <v>17.399999999999999</v>
      </c>
      <c r="F1212" s="22">
        <v>598</v>
      </c>
      <c r="G1212" s="23">
        <v>9.02</v>
      </c>
      <c r="H1212" s="22">
        <v>94.8</v>
      </c>
      <c r="I1212" s="22">
        <v>0</v>
      </c>
      <c r="J1212" s="23">
        <v>7.8</v>
      </c>
      <c r="K1212" s="31">
        <v>5.3999999999998494</v>
      </c>
      <c r="L1212" s="33">
        <v>0.19747799999999999</v>
      </c>
      <c r="M1212" s="33">
        <v>0.75519999999999998</v>
      </c>
      <c r="N1212" s="31">
        <v>30.067399999999999</v>
      </c>
      <c r="O1212" s="31">
        <v>1.4716</v>
      </c>
      <c r="P1212" s="32">
        <f t="shared" si="25"/>
        <v>41.762447033898304</v>
      </c>
      <c r="Q1212" s="22">
        <v>40</v>
      </c>
      <c r="R1212" s="6">
        <v>4</v>
      </c>
      <c r="S1212" s="6" t="s">
        <v>47</v>
      </c>
      <c r="T1212" s="6">
        <v>2017</v>
      </c>
      <c r="U1212"/>
      <c r="AP1212" s="9"/>
      <c r="AQ1212" s="9"/>
      <c r="AR1212" s="76"/>
      <c r="AS1212" s="76"/>
    </row>
    <row r="1213" spans="1:45">
      <c r="A1213" s="26">
        <v>23</v>
      </c>
      <c r="B1213" s="27" t="s">
        <v>42</v>
      </c>
      <c r="C1213" s="27" t="s">
        <v>32</v>
      </c>
      <c r="D1213" s="63">
        <v>42837</v>
      </c>
      <c r="E1213" s="21">
        <v>16.600000000000001</v>
      </c>
      <c r="F1213" s="22">
        <v>3214</v>
      </c>
      <c r="G1213" s="23">
        <v>7.58</v>
      </c>
      <c r="H1213" s="22">
        <v>77.8</v>
      </c>
      <c r="I1213" s="22">
        <v>0</v>
      </c>
      <c r="J1213" s="23">
        <v>7.32</v>
      </c>
      <c r="K1213" s="31">
        <v>18.666666666666092</v>
      </c>
      <c r="L1213" s="33">
        <v>0.46427999999999997</v>
      </c>
      <c r="M1213" s="33">
        <v>1.6992</v>
      </c>
      <c r="N1213" s="31">
        <v>0</v>
      </c>
      <c r="O1213" s="31">
        <v>5.6599999999999998E-2</v>
      </c>
      <c r="P1213" s="32">
        <f t="shared" si="25"/>
        <v>3.3309792843691149E-2</v>
      </c>
      <c r="Q1213" s="22">
        <v>18</v>
      </c>
      <c r="R1213" s="6">
        <v>4</v>
      </c>
      <c r="S1213" s="6" t="s">
        <v>47</v>
      </c>
      <c r="T1213" s="6">
        <v>2017</v>
      </c>
      <c r="U1213"/>
      <c r="AP1213" s="9"/>
      <c r="AQ1213" s="9"/>
      <c r="AR1213" s="76"/>
      <c r="AS1213" s="76"/>
    </row>
    <row r="1214" spans="1:45">
      <c r="A1214" s="26">
        <v>24</v>
      </c>
      <c r="B1214" s="27" t="s">
        <v>51</v>
      </c>
      <c r="C1214" s="27" t="s">
        <v>21</v>
      </c>
      <c r="D1214" s="63">
        <v>42837</v>
      </c>
      <c r="E1214" s="21">
        <v>27.5</v>
      </c>
      <c r="F1214" s="22">
        <v>1647</v>
      </c>
      <c r="G1214" s="23">
        <v>6.88</v>
      </c>
      <c r="H1214" s="22">
        <v>87.3</v>
      </c>
      <c r="I1214" s="22">
        <v>66</v>
      </c>
      <c r="J1214" s="23">
        <v>8.4700000000000006</v>
      </c>
      <c r="K1214" s="31">
        <v>1.5999999999998238</v>
      </c>
      <c r="L1214" s="33">
        <v>2.8620000000000003E-2</v>
      </c>
      <c r="M1214" s="33">
        <v>5.6167999999999996</v>
      </c>
      <c r="N1214" s="31">
        <v>11.936999999999999</v>
      </c>
      <c r="O1214" s="31">
        <v>5.6599999999999998E-2</v>
      </c>
      <c r="P1214" s="32">
        <f t="shared" si="25"/>
        <v>2.1353083606323886</v>
      </c>
      <c r="Q1214" s="22">
        <v>120</v>
      </c>
      <c r="R1214" s="6">
        <v>4</v>
      </c>
      <c r="S1214" s="6" t="s">
        <v>47</v>
      </c>
      <c r="T1214" s="6">
        <v>2017</v>
      </c>
      <c r="U1214"/>
      <c r="AP1214" s="9"/>
      <c r="AQ1214" s="9"/>
      <c r="AR1214" s="76"/>
      <c r="AS1214" s="76"/>
    </row>
    <row r="1215" spans="1:45">
      <c r="A1215" s="26">
        <v>1</v>
      </c>
      <c r="B1215" s="27" t="s">
        <v>20</v>
      </c>
      <c r="C1215" s="27" t="s">
        <v>21</v>
      </c>
      <c r="D1215" s="63">
        <v>42927</v>
      </c>
      <c r="E1215" s="21">
        <v>21.8</v>
      </c>
      <c r="F1215" s="22">
        <v>378.1</v>
      </c>
      <c r="G1215" s="23">
        <v>7.01</v>
      </c>
      <c r="H1215" s="22">
        <v>80.400000000000006</v>
      </c>
      <c r="I1215" s="22">
        <v>0</v>
      </c>
      <c r="J1215" s="23">
        <v>7.57</v>
      </c>
      <c r="K1215" s="31">
        <v>3.3999999999996255</v>
      </c>
      <c r="L1215" s="33">
        <v>0.25603500000000001</v>
      </c>
      <c r="M1215" s="33">
        <v>0.77439999999999998</v>
      </c>
      <c r="N1215" s="31">
        <v>19.703600000000002</v>
      </c>
      <c r="O1215" s="46">
        <v>1.7828999999999999</v>
      </c>
      <c r="P1215" s="32">
        <f t="shared" si="25"/>
        <v>27.745996900826452</v>
      </c>
      <c r="Q1215" s="22">
        <v>120</v>
      </c>
      <c r="R1215" s="6">
        <v>7</v>
      </c>
      <c r="S1215" s="6" t="s">
        <v>48</v>
      </c>
      <c r="T1215" s="6">
        <v>2017</v>
      </c>
      <c r="U1215"/>
      <c r="AP1215" s="9"/>
      <c r="AQ1215" s="9"/>
      <c r="AR1215" s="76"/>
      <c r="AS1215" s="76"/>
    </row>
    <row r="1216" spans="1:45">
      <c r="A1216" s="26">
        <v>2</v>
      </c>
      <c r="B1216" s="27" t="s">
        <v>23</v>
      </c>
      <c r="C1216" s="27" t="s">
        <v>21</v>
      </c>
      <c r="D1216" s="63">
        <v>42927</v>
      </c>
      <c r="E1216" s="21">
        <v>21.6</v>
      </c>
      <c r="F1216" s="22">
        <v>358.8</v>
      </c>
      <c r="G1216" s="23">
        <v>6.08</v>
      </c>
      <c r="H1216" s="22">
        <v>69</v>
      </c>
      <c r="I1216" s="22">
        <v>0</v>
      </c>
      <c r="J1216" s="23">
        <v>7.58</v>
      </c>
      <c r="K1216" s="31">
        <v>3.2999999999998586</v>
      </c>
      <c r="L1216" s="33">
        <v>0.26563000000000003</v>
      </c>
      <c r="M1216" s="33">
        <v>0.58079999999999998</v>
      </c>
      <c r="N1216" s="31">
        <v>11.622400000000001</v>
      </c>
      <c r="O1216" s="46">
        <v>1.2451999999999999</v>
      </c>
      <c r="P1216" s="32">
        <f t="shared" si="25"/>
        <v>22.154958677685954</v>
      </c>
      <c r="Q1216" s="22">
        <v>120</v>
      </c>
      <c r="R1216" s="6">
        <v>7</v>
      </c>
      <c r="S1216" s="6" t="s">
        <v>48</v>
      </c>
      <c r="T1216" s="6">
        <v>2017</v>
      </c>
      <c r="U1216"/>
      <c r="AP1216" s="9"/>
      <c r="AQ1216" s="9"/>
      <c r="AR1216" s="76"/>
      <c r="AS1216" s="76"/>
    </row>
    <row r="1217" spans="1:45">
      <c r="A1217" s="26">
        <v>3</v>
      </c>
      <c r="B1217" s="27" t="s">
        <v>24</v>
      </c>
      <c r="C1217" s="27" t="s">
        <v>21</v>
      </c>
      <c r="D1217" s="63">
        <v>42927</v>
      </c>
      <c r="E1217" s="21">
        <v>24.3</v>
      </c>
      <c r="F1217" s="22">
        <v>478.8</v>
      </c>
      <c r="G1217" s="23">
        <v>5.16</v>
      </c>
      <c r="H1217" s="22">
        <v>61</v>
      </c>
      <c r="I1217" s="22">
        <v>0</v>
      </c>
      <c r="J1217" s="23">
        <v>7.61</v>
      </c>
      <c r="K1217" s="31">
        <v>5.1999999999998714</v>
      </c>
      <c r="L1217" s="33">
        <v>0.51712000000000002</v>
      </c>
      <c r="M1217" s="33">
        <v>3.8719999999999999</v>
      </c>
      <c r="N1217" s="31">
        <v>21.020200000000003</v>
      </c>
      <c r="O1217" s="46">
        <v>2.4055</v>
      </c>
      <c r="P1217" s="32">
        <f t="shared" si="25"/>
        <v>6.0500258264462818</v>
      </c>
      <c r="Q1217" s="22">
        <v>80</v>
      </c>
      <c r="R1217" s="6">
        <v>7</v>
      </c>
      <c r="S1217" s="6" t="s">
        <v>48</v>
      </c>
      <c r="T1217" s="6">
        <v>2017</v>
      </c>
      <c r="U1217"/>
      <c r="AP1217" s="9"/>
      <c r="AQ1217" s="9"/>
      <c r="AR1217" s="76"/>
      <c r="AS1217" s="76"/>
    </row>
    <row r="1218" spans="1:45">
      <c r="A1218" s="26">
        <v>4</v>
      </c>
      <c r="B1218" s="27" t="s">
        <v>25</v>
      </c>
      <c r="C1218" s="27" t="s">
        <v>26</v>
      </c>
      <c r="D1218" s="63">
        <v>42927</v>
      </c>
      <c r="E1218" s="21">
        <v>28.9</v>
      </c>
      <c r="F1218" s="22">
        <v>235.7</v>
      </c>
      <c r="G1218" s="23">
        <v>7.61</v>
      </c>
      <c r="H1218" s="22">
        <v>99</v>
      </c>
      <c r="I1218" s="22">
        <v>0</v>
      </c>
      <c r="J1218" s="23">
        <v>8.1999999999999993</v>
      </c>
      <c r="K1218" s="31">
        <v>1.8333333333335016</v>
      </c>
      <c r="L1218" s="33">
        <v>0.5681250000000001</v>
      </c>
      <c r="M1218" s="33">
        <v>0.48399999999999999</v>
      </c>
      <c r="N1218" s="31">
        <v>1.4074</v>
      </c>
      <c r="O1218" s="46">
        <v>1.4999</v>
      </c>
      <c r="P1218" s="32">
        <f t="shared" si="25"/>
        <v>6.0068181818181827</v>
      </c>
      <c r="Q1218" s="22">
        <v>120</v>
      </c>
      <c r="R1218" s="6">
        <v>7</v>
      </c>
      <c r="S1218" s="6" t="s">
        <v>48</v>
      </c>
      <c r="T1218" s="6">
        <v>2017</v>
      </c>
      <c r="U1218"/>
      <c r="AP1218" s="9"/>
      <c r="AQ1218" s="9"/>
      <c r="AR1218" s="76"/>
      <c r="AS1218" s="76"/>
    </row>
    <row r="1219" spans="1:45">
      <c r="A1219" s="26">
        <v>5</v>
      </c>
      <c r="B1219" s="27" t="s">
        <v>27</v>
      </c>
      <c r="C1219" s="27" t="s">
        <v>26</v>
      </c>
      <c r="D1219" s="63">
        <v>42927</v>
      </c>
      <c r="E1219" s="21">
        <v>27.4</v>
      </c>
      <c r="F1219" s="22">
        <v>79.400000000000006</v>
      </c>
      <c r="G1219" s="23">
        <v>7.54</v>
      </c>
      <c r="H1219" s="22">
        <v>95.6</v>
      </c>
      <c r="I1219" s="22">
        <v>0</v>
      </c>
      <c r="J1219" s="23">
        <v>8.59</v>
      </c>
      <c r="K1219" s="31">
        <v>58.666666666666131</v>
      </c>
      <c r="L1219" s="33">
        <v>6.1004000000000005</v>
      </c>
      <c r="M1219" s="33">
        <v>0.67759999999999998</v>
      </c>
      <c r="N1219" s="31">
        <v>1.5436000000000001</v>
      </c>
      <c r="O1219" s="46">
        <v>1.0187999999999999</v>
      </c>
      <c r="P1219" s="32">
        <f t="shared" si="25"/>
        <v>3.7815820543093275</v>
      </c>
      <c r="Q1219" s="22">
        <v>12</v>
      </c>
      <c r="R1219" s="6">
        <v>7</v>
      </c>
      <c r="S1219" s="6" t="s">
        <v>48</v>
      </c>
      <c r="T1219" s="6">
        <v>2017</v>
      </c>
      <c r="U1219"/>
      <c r="AP1219" s="9"/>
      <c r="AQ1219" s="9"/>
      <c r="AR1219" s="76"/>
      <c r="AS1219" s="76"/>
    </row>
    <row r="1220" spans="1:45">
      <c r="A1220" s="26">
        <v>6</v>
      </c>
      <c r="B1220" s="27" t="s">
        <v>28</v>
      </c>
      <c r="C1220" s="27" t="s">
        <v>21</v>
      </c>
      <c r="D1220" s="63">
        <v>42927</v>
      </c>
      <c r="E1220" s="21">
        <v>21.4</v>
      </c>
      <c r="F1220" s="22">
        <v>440.7</v>
      </c>
      <c r="G1220" s="23">
        <v>6.39</v>
      </c>
      <c r="H1220" s="22">
        <v>72.099999999999994</v>
      </c>
      <c r="I1220" s="22">
        <v>0</v>
      </c>
      <c r="J1220" s="23">
        <v>7.75</v>
      </c>
      <c r="K1220" s="31">
        <v>1.5000000000000568</v>
      </c>
      <c r="L1220" s="33">
        <v>0.43026000000000003</v>
      </c>
      <c r="M1220" s="33">
        <v>1.6456</v>
      </c>
      <c r="N1220" s="31">
        <v>36.547000000000004</v>
      </c>
      <c r="O1220" s="46">
        <v>0.96219999999999994</v>
      </c>
      <c r="P1220" s="32">
        <f t="shared" si="25"/>
        <v>22.793631502187658</v>
      </c>
      <c r="Q1220" s="22">
        <v>120</v>
      </c>
      <c r="R1220" s="6">
        <v>7</v>
      </c>
      <c r="S1220" s="6" t="s">
        <v>48</v>
      </c>
      <c r="T1220" s="6">
        <v>2017</v>
      </c>
      <c r="U1220"/>
      <c r="AP1220" s="9"/>
      <c r="AQ1220" s="9"/>
      <c r="AR1220" s="76"/>
      <c r="AS1220" s="76"/>
    </row>
    <row r="1221" spans="1:45">
      <c r="A1221" s="26">
        <v>7</v>
      </c>
      <c r="B1221" s="27" t="s">
        <v>29</v>
      </c>
      <c r="C1221" s="27" t="s">
        <v>21</v>
      </c>
      <c r="D1221" s="63">
        <v>42927</v>
      </c>
      <c r="E1221" s="21">
        <v>22.4</v>
      </c>
      <c r="F1221" s="22">
        <v>713</v>
      </c>
      <c r="G1221" s="23">
        <v>3.41</v>
      </c>
      <c r="H1221" s="22">
        <v>39.5</v>
      </c>
      <c r="I1221" s="22">
        <v>0</v>
      </c>
      <c r="J1221" s="23">
        <v>7.57</v>
      </c>
      <c r="K1221" s="31">
        <v>6.6999999999999282</v>
      </c>
      <c r="L1221" s="33">
        <v>0.38935500000000006</v>
      </c>
      <c r="M1221" s="33">
        <v>0.38719999999999999</v>
      </c>
      <c r="N1221" s="31">
        <v>28.783600000000003</v>
      </c>
      <c r="O1221" s="46">
        <v>1.3584000000000001</v>
      </c>
      <c r="P1221" s="32">
        <f t="shared" si="25"/>
        <v>77.846074380165305</v>
      </c>
      <c r="Q1221" s="22">
        <v>55</v>
      </c>
      <c r="R1221" s="6">
        <v>7</v>
      </c>
      <c r="S1221" s="6" t="s">
        <v>48</v>
      </c>
      <c r="T1221" s="6">
        <v>2017</v>
      </c>
      <c r="U1221"/>
      <c r="AP1221" s="9"/>
      <c r="AQ1221" s="9"/>
      <c r="AR1221" s="76"/>
      <c r="AS1221" s="76"/>
    </row>
    <row r="1222" spans="1:45">
      <c r="A1222" s="26">
        <v>8</v>
      </c>
      <c r="B1222" s="27" t="s">
        <v>30</v>
      </c>
      <c r="C1222" s="27" t="s">
        <v>26</v>
      </c>
      <c r="D1222" s="63">
        <v>42927</v>
      </c>
      <c r="E1222" s="21">
        <v>30.3</v>
      </c>
      <c r="F1222" s="22">
        <v>194.3</v>
      </c>
      <c r="G1222" s="23">
        <v>8.75</v>
      </c>
      <c r="H1222" s="22">
        <v>117.7</v>
      </c>
      <c r="I1222" s="22">
        <v>0</v>
      </c>
      <c r="J1222" s="23">
        <v>8.09</v>
      </c>
      <c r="K1222" s="31">
        <v>5.7500000000010321</v>
      </c>
      <c r="L1222" s="33">
        <v>0.60094999999999998</v>
      </c>
      <c r="M1222" s="33">
        <v>0.48399999999999999</v>
      </c>
      <c r="N1222" s="31">
        <v>0.63560000000000005</v>
      </c>
      <c r="O1222" s="46">
        <v>0.67920000000000003</v>
      </c>
      <c r="P1222" s="32">
        <f t="shared" si="25"/>
        <v>2.7165289256198348</v>
      </c>
      <c r="Q1222" s="22">
        <v>94</v>
      </c>
      <c r="R1222" s="6">
        <v>7</v>
      </c>
      <c r="S1222" s="6" t="s">
        <v>48</v>
      </c>
      <c r="T1222" s="6">
        <v>2017</v>
      </c>
      <c r="U1222"/>
      <c r="AP1222" s="9"/>
      <c r="AQ1222" s="9"/>
      <c r="AR1222" s="76"/>
      <c r="AS1222" s="76"/>
    </row>
    <row r="1223" spans="1:45">
      <c r="A1223" s="26">
        <v>9</v>
      </c>
      <c r="B1223" s="27" t="s">
        <v>31</v>
      </c>
      <c r="C1223" s="27" t="s">
        <v>32</v>
      </c>
      <c r="D1223" s="63">
        <v>42927</v>
      </c>
      <c r="E1223" s="21">
        <v>26.4</v>
      </c>
      <c r="F1223" s="22">
        <v>2579</v>
      </c>
      <c r="G1223" s="23">
        <v>3.47</v>
      </c>
      <c r="H1223" s="22">
        <v>43.1</v>
      </c>
      <c r="I1223" s="22">
        <v>0</v>
      </c>
      <c r="J1223" s="23">
        <v>6.81</v>
      </c>
      <c r="K1223" s="31">
        <v>40.333333333332597</v>
      </c>
      <c r="L1223" s="33">
        <v>1.8196833333333338</v>
      </c>
      <c r="M1223" s="33">
        <v>4.84</v>
      </c>
      <c r="N1223" s="31">
        <v>4.5400000000000003E-2</v>
      </c>
      <c r="O1223" s="46">
        <v>0.79239999999999999</v>
      </c>
      <c r="P1223" s="32">
        <f t="shared" si="25"/>
        <v>0.17309917355371901</v>
      </c>
      <c r="Q1223" s="22">
        <v>29</v>
      </c>
      <c r="R1223" s="6">
        <v>7</v>
      </c>
      <c r="S1223" s="6" t="s">
        <v>48</v>
      </c>
      <c r="T1223" s="6">
        <v>2017</v>
      </c>
      <c r="U1223"/>
      <c r="AP1223" s="9"/>
      <c r="AQ1223" s="9"/>
      <c r="AR1223" s="76"/>
      <c r="AS1223" s="76"/>
    </row>
    <row r="1224" spans="1:45">
      <c r="A1224" s="26">
        <v>10</v>
      </c>
      <c r="B1224" s="27" t="s">
        <v>33</v>
      </c>
      <c r="C1224" s="27" t="s">
        <v>32</v>
      </c>
      <c r="D1224" s="63">
        <v>42927</v>
      </c>
      <c r="E1224" s="21">
        <v>28.9</v>
      </c>
      <c r="F1224" s="22">
        <v>5180</v>
      </c>
      <c r="G1224" s="23">
        <v>5.47</v>
      </c>
      <c r="H1224" s="22">
        <v>71</v>
      </c>
      <c r="I1224" s="22">
        <v>0</v>
      </c>
      <c r="J1224" s="23">
        <v>6.89</v>
      </c>
      <c r="K1224" s="31">
        <v>32.79999999999994</v>
      </c>
      <c r="L1224" s="33">
        <v>1.5958000000000001</v>
      </c>
      <c r="M1224" s="33">
        <v>1.3552</v>
      </c>
      <c r="N1224" s="31">
        <v>0.45400000000000001</v>
      </c>
      <c r="O1224" s="46">
        <v>0.90559999999999996</v>
      </c>
      <c r="P1224" s="32">
        <f t="shared" si="25"/>
        <v>1.0032467532467533</v>
      </c>
      <c r="Q1224" s="22">
        <v>44</v>
      </c>
      <c r="R1224" s="6">
        <v>7</v>
      </c>
      <c r="S1224" s="6" t="s">
        <v>48</v>
      </c>
      <c r="T1224" s="6">
        <v>2017</v>
      </c>
      <c r="U1224"/>
      <c r="AP1224" s="9"/>
      <c r="AQ1224" s="9"/>
      <c r="AR1224" s="76"/>
      <c r="AS1224" s="76"/>
    </row>
    <row r="1225" spans="1:45">
      <c r="A1225" s="26">
        <v>11</v>
      </c>
      <c r="B1225" s="27" t="s">
        <v>34</v>
      </c>
      <c r="C1225" s="27" t="s">
        <v>26</v>
      </c>
      <c r="D1225" s="63">
        <v>42927</v>
      </c>
      <c r="E1225" s="21">
        <v>29.3</v>
      </c>
      <c r="F1225" s="22">
        <v>244</v>
      </c>
      <c r="G1225" s="23">
        <v>5.83</v>
      </c>
      <c r="H1225" s="22">
        <v>76.3</v>
      </c>
      <c r="I1225" s="22">
        <v>0</v>
      </c>
      <c r="J1225" s="23">
        <v>7.97</v>
      </c>
      <c r="K1225" s="31">
        <v>1.5000000000000568</v>
      </c>
      <c r="L1225" s="33">
        <v>0.23230000000000001</v>
      </c>
      <c r="M1225" s="33">
        <v>0.72599999999999998</v>
      </c>
      <c r="N1225" s="31">
        <v>0</v>
      </c>
      <c r="O1225" s="46">
        <v>0.45279999999999998</v>
      </c>
      <c r="P1225" s="32">
        <f t="shared" si="25"/>
        <v>0.62369146005509646</v>
      </c>
      <c r="Q1225" s="22">
        <v>120</v>
      </c>
      <c r="R1225" s="6">
        <v>7</v>
      </c>
      <c r="S1225" s="6" t="s">
        <v>48</v>
      </c>
      <c r="T1225" s="6">
        <v>2017</v>
      </c>
      <c r="U1225"/>
      <c r="AP1225" s="9"/>
      <c r="AQ1225" s="9"/>
      <c r="AR1225" s="76"/>
      <c r="AS1225" s="76"/>
    </row>
    <row r="1226" spans="1:45">
      <c r="A1226" s="26">
        <v>12</v>
      </c>
      <c r="B1226" s="27" t="s">
        <v>35</v>
      </c>
      <c r="C1226" s="27" t="s">
        <v>26</v>
      </c>
      <c r="D1226" s="63">
        <v>42927</v>
      </c>
      <c r="E1226" s="21">
        <v>31.5</v>
      </c>
      <c r="F1226" s="22">
        <v>147.30000000000001</v>
      </c>
      <c r="G1226" s="23">
        <v>9.19</v>
      </c>
      <c r="H1226" s="22">
        <v>124.9</v>
      </c>
      <c r="I1226" s="22">
        <v>0</v>
      </c>
      <c r="J1226" s="23">
        <v>8.27</v>
      </c>
      <c r="K1226" s="31">
        <v>4.1999999999999815</v>
      </c>
      <c r="L1226" s="33">
        <v>0.26916500000000004</v>
      </c>
      <c r="M1226" s="33">
        <v>0.72599999999999998</v>
      </c>
      <c r="N1226" s="31">
        <v>0</v>
      </c>
      <c r="O1226" s="46">
        <v>0.70750000000000002</v>
      </c>
      <c r="P1226" s="32">
        <f t="shared" si="25"/>
        <v>0.97451790633608826</v>
      </c>
      <c r="Q1226" s="22">
        <v>120</v>
      </c>
      <c r="R1226" s="6">
        <v>7</v>
      </c>
      <c r="S1226" s="6" t="s">
        <v>48</v>
      </c>
      <c r="T1226" s="6">
        <v>2017</v>
      </c>
      <c r="U1226"/>
      <c r="AP1226" s="9"/>
      <c r="AQ1226" s="9"/>
      <c r="AR1226" s="76"/>
      <c r="AS1226" s="76"/>
    </row>
    <row r="1227" spans="1:45">
      <c r="A1227" s="26">
        <v>13</v>
      </c>
      <c r="B1227" s="27" t="s">
        <v>36</v>
      </c>
      <c r="C1227" s="27" t="s">
        <v>32</v>
      </c>
      <c r="D1227" s="63">
        <v>42927</v>
      </c>
      <c r="E1227" s="21">
        <v>26.8</v>
      </c>
      <c r="F1227" s="22">
        <v>2320</v>
      </c>
      <c r="G1227" s="23">
        <v>5.9</v>
      </c>
      <c r="H1227" s="22">
        <v>73.900000000000006</v>
      </c>
      <c r="I1227" s="22">
        <v>0</v>
      </c>
      <c r="J1227" s="23">
        <v>7.1</v>
      </c>
      <c r="K1227" s="31">
        <v>45.999999999999375</v>
      </c>
      <c r="L1227" s="33">
        <v>2.3936999999999999</v>
      </c>
      <c r="M1227" s="33">
        <v>2.2263999999999999</v>
      </c>
      <c r="N1227" s="31">
        <v>0</v>
      </c>
      <c r="O1227" s="46">
        <v>0.84899999999999998</v>
      </c>
      <c r="P1227" s="32">
        <f t="shared" si="25"/>
        <v>0.38133309378368668</v>
      </c>
      <c r="Q1227" s="22">
        <v>16</v>
      </c>
      <c r="R1227" s="6">
        <v>7</v>
      </c>
      <c r="S1227" s="6" t="s">
        <v>48</v>
      </c>
      <c r="T1227" s="6">
        <v>2017</v>
      </c>
      <c r="U1227"/>
      <c r="AP1227" s="9"/>
      <c r="AQ1227" s="9"/>
      <c r="AR1227" s="76"/>
      <c r="AS1227" s="76"/>
    </row>
    <row r="1228" spans="1:45">
      <c r="A1228" s="26">
        <v>14</v>
      </c>
      <c r="B1228" s="27" t="s">
        <v>37</v>
      </c>
      <c r="C1228" s="27" t="s">
        <v>32</v>
      </c>
      <c r="D1228" s="63">
        <v>42927</v>
      </c>
      <c r="E1228" s="21">
        <v>26.7</v>
      </c>
      <c r="F1228" s="22">
        <v>1377</v>
      </c>
      <c r="G1228" s="23">
        <v>2.84</v>
      </c>
      <c r="H1228" s="22">
        <v>35</v>
      </c>
      <c r="I1228" s="22">
        <v>0</v>
      </c>
      <c r="J1228" s="23">
        <v>7.24</v>
      </c>
      <c r="K1228" s="31">
        <v>10.799999999999699</v>
      </c>
      <c r="L1228" s="33">
        <v>2.4886400000000002</v>
      </c>
      <c r="M1228" s="33">
        <v>3.3395999999999999</v>
      </c>
      <c r="N1228" s="31">
        <v>0</v>
      </c>
      <c r="O1228" s="46">
        <v>0.82069999999999999</v>
      </c>
      <c r="P1228" s="32">
        <f t="shared" si="25"/>
        <v>0.24574799377170919</v>
      </c>
      <c r="Q1228" s="22">
        <v>26</v>
      </c>
      <c r="R1228" s="6">
        <v>7</v>
      </c>
      <c r="S1228" s="6" t="s">
        <v>48</v>
      </c>
      <c r="T1228" s="6">
        <v>2017</v>
      </c>
      <c r="U1228"/>
      <c r="AP1228" s="9"/>
      <c r="AQ1228" s="9"/>
      <c r="AR1228" s="76"/>
      <c r="AS1228" s="76"/>
    </row>
    <row r="1229" spans="1:45">
      <c r="A1229" s="26">
        <v>15</v>
      </c>
      <c r="B1229" s="27" t="s">
        <v>38</v>
      </c>
      <c r="C1229" s="27" t="s">
        <v>21</v>
      </c>
      <c r="D1229" s="63">
        <v>42927</v>
      </c>
      <c r="E1229" s="21">
        <v>23.6</v>
      </c>
      <c r="F1229" s="22">
        <v>597</v>
      </c>
      <c r="G1229" s="23">
        <v>6.13</v>
      </c>
      <c r="H1229" s="22">
        <v>71.3</v>
      </c>
      <c r="I1229" s="22">
        <v>100</v>
      </c>
      <c r="J1229" s="23">
        <v>7.87</v>
      </c>
      <c r="K1229" s="31">
        <v>1.8000000000002458</v>
      </c>
      <c r="L1229" s="33">
        <v>0.38683000000000001</v>
      </c>
      <c r="M1229" s="33">
        <v>1.5972</v>
      </c>
      <c r="N1229" s="31">
        <v>10.396600000000001</v>
      </c>
      <c r="O1229" s="46">
        <v>1.1602999999999999</v>
      </c>
      <c r="P1229" s="32">
        <f t="shared" si="25"/>
        <v>7.2357250187828708</v>
      </c>
      <c r="Q1229" s="22">
        <v>120</v>
      </c>
      <c r="R1229" s="6">
        <v>7</v>
      </c>
      <c r="S1229" s="6" t="s">
        <v>48</v>
      </c>
      <c r="T1229" s="6">
        <v>2017</v>
      </c>
      <c r="U1229"/>
      <c r="AP1229" s="9"/>
      <c r="AQ1229" s="9"/>
      <c r="AR1229" s="76"/>
      <c r="AS1229" s="76"/>
    </row>
    <row r="1230" spans="1:45">
      <c r="A1230" s="26">
        <v>16</v>
      </c>
      <c r="B1230" s="27" t="s">
        <v>39</v>
      </c>
      <c r="C1230" s="27" t="s">
        <v>26</v>
      </c>
      <c r="D1230" s="63">
        <v>42927</v>
      </c>
      <c r="E1230" s="21">
        <v>30.6</v>
      </c>
      <c r="F1230" s="22">
        <v>797</v>
      </c>
      <c r="G1230" s="23">
        <v>5.47</v>
      </c>
      <c r="H1230" s="22">
        <v>72.8</v>
      </c>
      <c r="I1230" s="22">
        <v>0</v>
      </c>
      <c r="J1230" s="23">
        <v>8.08</v>
      </c>
      <c r="K1230" s="31">
        <v>24.333333333332874</v>
      </c>
      <c r="L1230" s="33">
        <v>1.887016666666667</v>
      </c>
      <c r="M1230" s="33">
        <v>1.5972</v>
      </c>
      <c r="N1230" s="31">
        <v>2.5424000000000002</v>
      </c>
      <c r="O1230" s="46">
        <v>1.5565</v>
      </c>
      <c r="P1230" s="32">
        <f t="shared" si="25"/>
        <v>2.5663035311795648</v>
      </c>
      <c r="Q1230" s="22">
        <v>35</v>
      </c>
      <c r="R1230" s="6">
        <v>7</v>
      </c>
      <c r="S1230" s="6" t="s">
        <v>48</v>
      </c>
      <c r="T1230" s="6">
        <v>2017</v>
      </c>
      <c r="U1230"/>
      <c r="AP1230" s="9"/>
      <c r="AQ1230" s="9"/>
      <c r="AR1230" s="76"/>
      <c r="AS1230" s="76"/>
    </row>
    <row r="1231" spans="1:45">
      <c r="A1231" s="26">
        <v>17</v>
      </c>
      <c r="B1231" s="27" t="s">
        <v>40</v>
      </c>
      <c r="C1231" s="27" t="s">
        <v>26</v>
      </c>
      <c r="D1231" s="63">
        <v>42927</v>
      </c>
      <c r="E1231" s="21">
        <v>32.5</v>
      </c>
      <c r="F1231" s="22">
        <v>277</v>
      </c>
      <c r="G1231" s="23">
        <v>6.6</v>
      </c>
      <c r="H1231" s="22">
        <v>90.4</v>
      </c>
      <c r="I1231" s="22">
        <v>0</v>
      </c>
      <c r="J1231" s="23">
        <v>7.73</v>
      </c>
      <c r="K1231" s="31">
        <v>4.3000000000001926</v>
      </c>
      <c r="L1231" s="33">
        <v>0.34188500000000005</v>
      </c>
      <c r="M1231" s="33">
        <v>1.0164</v>
      </c>
      <c r="N1231" s="31">
        <v>1.135</v>
      </c>
      <c r="O1231" s="46">
        <v>1.7262999999999999</v>
      </c>
      <c r="P1231" s="32">
        <f t="shared" si="25"/>
        <v>2.8151318378591106</v>
      </c>
      <c r="Q1231" s="22">
        <v>120</v>
      </c>
      <c r="R1231" s="6">
        <v>7</v>
      </c>
      <c r="S1231" s="6" t="s">
        <v>48</v>
      </c>
      <c r="T1231" s="6">
        <v>2017</v>
      </c>
      <c r="U1231"/>
      <c r="AP1231" s="9"/>
      <c r="AQ1231" s="9"/>
      <c r="AR1231" s="76"/>
      <c r="AS1231" s="76"/>
    </row>
    <row r="1232" spans="1:45">
      <c r="A1232" s="26">
        <v>18</v>
      </c>
      <c r="B1232" s="27" t="s">
        <v>41</v>
      </c>
      <c r="C1232" s="27" t="s">
        <v>21</v>
      </c>
      <c r="D1232" s="63">
        <v>42927</v>
      </c>
      <c r="E1232" s="21">
        <v>25</v>
      </c>
      <c r="F1232" s="22">
        <v>876</v>
      </c>
      <c r="G1232" s="23">
        <v>5.37</v>
      </c>
      <c r="H1232" s="22">
        <v>64.900000000000006</v>
      </c>
      <c r="I1232" s="22">
        <v>33</v>
      </c>
      <c r="J1232" s="23">
        <v>8.07</v>
      </c>
      <c r="K1232" s="31">
        <v>8.2857142857146417</v>
      </c>
      <c r="L1232" s="33">
        <v>0.59229285714285718</v>
      </c>
      <c r="M1232" s="33">
        <v>5.0335999999999999</v>
      </c>
      <c r="N1232" s="31">
        <v>17.796800000000001</v>
      </c>
      <c r="O1232" s="46">
        <v>1.698</v>
      </c>
      <c r="P1232" s="32">
        <f t="shared" si="25"/>
        <v>3.8729338842975212</v>
      </c>
      <c r="Q1232" s="22">
        <v>63</v>
      </c>
      <c r="R1232" s="6">
        <v>7</v>
      </c>
      <c r="S1232" s="6" t="s">
        <v>48</v>
      </c>
      <c r="T1232" s="6">
        <v>2017</v>
      </c>
      <c r="U1232"/>
      <c r="AP1232" s="9"/>
      <c r="AQ1232" s="9"/>
      <c r="AR1232" s="76"/>
      <c r="AS1232" s="76"/>
    </row>
    <row r="1233" spans="1:45">
      <c r="A1233" s="26">
        <v>19</v>
      </c>
      <c r="B1233" s="27" t="s">
        <v>42</v>
      </c>
      <c r="C1233" s="27" t="s">
        <v>32</v>
      </c>
      <c r="D1233" s="63">
        <v>42927</v>
      </c>
      <c r="E1233" s="21">
        <v>26.6</v>
      </c>
      <c r="F1233" s="22">
        <v>1317</v>
      </c>
      <c r="G1233" s="23">
        <v>4.75</v>
      </c>
      <c r="H1233" s="22">
        <v>59.3</v>
      </c>
      <c r="I1233" s="22">
        <v>0</v>
      </c>
      <c r="J1233" s="23">
        <v>7.22</v>
      </c>
      <c r="K1233" s="31">
        <v>30.00000000000011</v>
      </c>
      <c r="L1233" s="33">
        <v>2.3560192307692307</v>
      </c>
      <c r="M1233" s="33">
        <v>2.4683999999999999</v>
      </c>
      <c r="N1233" s="31">
        <v>0.45400000000000001</v>
      </c>
      <c r="O1233" s="46">
        <v>0.87729999999999997</v>
      </c>
      <c r="P1233" s="32">
        <f t="shared" si="25"/>
        <v>0.53933722249230265</v>
      </c>
      <c r="Q1233" s="22">
        <v>20</v>
      </c>
      <c r="R1233" s="6">
        <v>7</v>
      </c>
      <c r="S1233" s="6" t="s">
        <v>48</v>
      </c>
      <c r="T1233" s="6">
        <v>2017</v>
      </c>
      <c r="U1233"/>
      <c r="AP1233" s="9"/>
      <c r="AQ1233" s="9"/>
      <c r="AR1233" s="76"/>
      <c r="AS1233" s="76"/>
    </row>
    <row r="1234" spans="1:45">
      <c r="A1234" s="26">
        <v>20</v>
      </c>
      <c r="B1234" s="27" t="s">
        <v>43</v>
      </c>
      <c r="C1234" s="27" t="s">
        <v>26</v>
      </c>
      <c r="D1234" s="63">
        <v>42927</v>
      </c>
      <c r="E1234" s="21">
        <v>29.1</v>
      </c>
      <c r="F1234" s="22">
        <v>271.60000000000002</v>
      </c>
      <c r="G1234" s="23">
        <v>6.15</v>
      </c>
      <c r="H1234" s="22">
        <v>80.099999999999994</v>
      </c>
      <c r="I1234" s="22">
        <v>0</v>
      </c>
      <c r="J1234" s="23">
        <v>7.53</v>
      </c>
      <c r="K1234" s="31">
        <v>5.7999999999998053</v>
      </c>
      <c r="L1234" s="33">
        <v>0.74134</v>
      </c>
      <c r="M1234" s="33">
        <v>1.0164</v>
      </c>
      <c r="N1234" s="31">
        <v>0.18160000000000001</v>
      </c>
      <c r="O1234" s="46">
        <v>0.82069999999999999</v>
      </c>
      <c r="P1234" s="32">
        <f t="shared" si="25"/>
        <v>0.98612750885478162</v>
      </c>
      <c r="Q1234" s="22">
        <v>74</v>
      </c>
      <c r="R1234" s="6">
        <v>7</v>
      </c>
      <c r="S1234" s="6" t="s">
        <v>48</v>
      </c>
      <c r="T1234" s="6">
        <v>2017</v>
      </c>
      <c r="U1234"/>
      <c r="AP1234" s="9"/>
      <c r="AQ1234" s="9"/>
      <c r="AR1234" s="76"/>
      <c r="AS1234" s="76"/>
    </row>
    <row r="1235" spans="1:45">
      <c r="A1235" s="26">
        <v>21</v>
      </c>
      <c r="B1235" s="27" t="s">
        <v>44</v>
      </c>
      <c r="C1235" s="27" t="s">
        <v>21</v>
      </c>
      <c r="D1235" s="63">
        <v>42927</v>
      </c>
      <c r="E1235" s="21">
        <v>20.5</v>
      </c>
      <c r="F1235" s="22">
        <v>324.5</v>
      </c>
      <c r="G1235" s="23">
        <v>2.83</v>
      </c>
      <c r="H1235" s="22">
        <v>31.4</v>
      </c>
      <c r="I1235" s="22">
        <v>0</v>
      </c>
      <c r="J1235" s="23">
        <v>7.14</v>
      </c>
      <c r="K1235" s="31">
        <v>8.0000000000000071</v>
      </c>
      <c r="L1235" s="33">
        <v>0.97364000000000006</v>
      </c>
      <c r="M1235" s="33">
        <v>0.87119999999999997</v>
      </c>
      <c r="N1235" s="31">
        <v>3.2688000000000001</v>
      </c>
      <c r="O1235" s="46">
        <v>2.0375999999999999</v>
      </c>
      <c r="P1235" s="32">
        <f t="shared" si="25"/>
        <v>6.0909090909090908</v>
      </c>
      <c r="Q1235" s="22">
        <v>120</v>
      </c>
      <c r="R1235" s="6">
        <v>7</v>
      </c>
      <c r="S1235" s="6" t="s">
        <v>48</v>
      </c>
      <c r="T1235" s="6">
        <v>2017</v>
      </c>
      <c r="U1235"/>
      <c r="AP1235" s="9"/>
      <c r="AQ1235" s="9"/>
      <c r="AR1235" s="76"/>
      <c r="AS1235" s="76"/>
    </row>
    <row r="1236" spans="1:45">
      <c r="A1236" s="26">
        <v>22</v>
      </c>
      <c r="B1236" s="27" t="s">
        <v>45</v>
      </c>
      <c r="C1236" s="27" t="s">
        <v>21</v>
      </c>
      <c r="D1236" s="63">
        <v>42927</v>
      </c>
      <c r="E1236" s="21">
        <v>22.8</v>
      </c>
      <c r="F1236" s="22">
        <v>482.1</v>
      </c>
      <c r="G1236" s="23">
        <v>6.37</v>
      </c>
      <c r="H1236" s="22">
        <v>74.400000000000006</v>
      </c>
      <c r="I1236" s="22">
        <v>0</v>
      </c>
      <c r="J1236" s="23">
        <v>7.55</v>
      </c>
      <c r="K1236" s="31">
        <v>6.3030303030306847</v>
      </c>
      <c r="L1236" s="33">
        <v>0.77555757575757578</v>
      </c>
      <c r="M1236" s="33">
        <v>1.5488</v>
      </c>
      <c r="N1236" s="31">
        <v>16.661799999999999</v>
      </c>
      <c r="O1236" s="46">
        <v>1.9526999999999999</v>
      </c>
      <c r="P1236" s="32">
        <f t="shared" si="25"/>
        <v>12.018659607438016</v>
      </c>
      <c r="Q1236" s="22">
        <v>67</v>
      </c>
      <c r="R1236" s="6">
        <v>7</v>
      </c>
      <c r="S1236" s="6" t="s">
        <v>48</v>
      </c>
      <c r="T1236" s="6">
        <v>2017</v>
      </c>
      <c r="U1236"/>
      <c r="AP1236" s="9"/>
      <c r="AQ1236" s="9"/>
      <c r="AR1236" s="76"/>
      <c r="AS1236" s="76"/>
    </row>
    <row r="1237" spans="1:45">
      <c r="A1237" s="26">
        <v>23</v>
      </c>
      <c r="B1237" s="27" t="s">
        <v>42</v>
      </c>
      <c r="C1237" s="27" t="s">
        <v>32</v>
      </c>
      <c r="D1237" s="63">
        <v>42927</v>
      </c>
      <c r="E1237" s="21">
        <v>24.7</v>
      </c>
      <c r="F1237" s="22">
        <v>1582</v>
      </c>
      <c r="G1237" s="23">
        <v>4.18</v>
      </c>
      <c r="H1237" s="22">
        <v>50</v>
      </c>
      <c r="I1237" s="22">
        <v>0</v>
      </c>
      <c r="J1237" s="23">
        <v>7</v>
      </c>
      <c r="K1237" s="31">
        <v>38.181818181818009</v>
      </c>
      <c r="L1237" s="33">
        <v>2.1669090909090909</v>
      </c>
      <c r="M1237" s="33">
        <v>1.3552</v>
      </c>
      <c r="N1237" s="31">
        <v>1.1804000000000001</v>
      </c>
      <c r="O1237" s="46">
        <v>0.90559999999999996</v>
      </c>
      <c r="P1237" s="32">
        <f t="shared" si="25"/>
        <v>1.5392561983471078</v>
      </c>
      <c r="Q1237" s="22">
        <v>17</v>
      </c>
      <c r="R1237" s="6">
        <v>7</v>
      </c>
      <c r="S1237" s="6" t="s">
        <v>48</v>
      </c>
      <c r="T1237" s="6">
        <v>2017</v>
      </c>
      <c r="U1237"/>
      <c r="AP1237" s="9"/>
      <c r="AQ1237" s="9"/>
      <c r="AR1237" s="76"/>
      <c r="AS1237" s="76"/>
    </row>
    <row r="1238" spans="1:45">
      <c r="A1238" s="26">
        <v>24</v>
      </c>
      <c r="B1238" s="27" t="s">
        <v>51</v>
      </c>
      <c r="C1238" s="27" t="s">
        <v>21</v>
      </c>
      <c r="D1238" s="63">
        <v>42927</v>
      </c>
      <c r="E1238" s="21">
        <v>29.1</v>
      </c>
      <c r="F1238" s="22">
        <v>1319</v>
      </c>
      <c r="G1238" s="23">
        <v>6.26</v>
      </c>
      <c r="H1238" s="22">
        <v>81.7</v>
      </c>
      <c r="I1238" s="22">
        <v>0</v>
      </c>
      <c r="J1238" s="23">
        <v>8.3000000000000007</v>
      </c>
      <c r="K1238" s="31">
        <v>6.4999999999999503</v>
      </c>
      <c r="L1238" s="33">
        <v>0.19291</v>
      </c>
      <c r="M1238" s="33">
        <v>5.3723999999999998</v>
      </c>
      <c r="N1238" s="31">
        <v>27.376200000000001</v>
      </c>
      <c r="O1238" s="46">
        <v>5.66</v>
      </c>
      <c r="P1238" s="32">
        <f t="shared" si="25"/>
        <v>6.1492442856079226</v>
      </c>
      <c r="Q1238" s="22">
        <v>120</v>
      </c>
      <c r="R1238" s="6">
        <v>7</v>
      </c>
      <c r="S1238" s="6" t="s">
        <v>48</v>
      </c>
      <c r="T1238" s="6">
        <v>2017</v>
      </c>
      <c r="U1238"/>
      <c r="AP1238" s="9"/>
      <c r="AQ1238" s="9"/>
      <c r="AR1238" s="76"/>
      <c r="AS1238" s="76"/>
    </row>
    <row r="1239" spans="1:45">
      <c r="A1239" s="26">
        <v>1</v>
      </c>
      <c r="B1239" s="27" t="s">
        <v>20</v>
      </c>
      <c r="C1239" s="27" t="s">
        <v>21</v>
      </c>
      <c r="D1239" s="63">
        <v>43032</v>
      </c>
      <c r="E1239" s="21">
        <v>16.600000000000001</v>
      </c>
      <c r="F1239" s="22">
        <v>375.2</v>
      </c>
      <c r="G1239" s="23">
        <v>8.4</v>
      </c>
      <c r="H1239" s="22">
        <v>86.2</v>
      </c>
      <c r="I1239" s="22">
        <v>66</v>
      </c>
      <c r="J1239" s="23">
        <v>7.36</v>
      </c>
      <c r="K1239" s="31">
        <v>2.4999999999999467</v>
      </c>
      <c r="L1239" s="33">
        <v>0.26315</v>
      </c>
      <c r="M1239" s="33">
        <v>0.39439999999999997</v>
      </c>
      <c r="N1239" s="31">
        <v>10.623600000000001</v>
      </c>
      <c r="O1239" s="31">
        <v>0.64559999999999995</v>
      </c>
      <c r="P1239" s="32">
        <f t="shared" si="25"/>
        <v>28.573022312373229</v>
      </c>
      <c r="Q1239" s="22">
        <v>120</v>
      </c>
      <c r="R1239" s="6">
        <v>10</v>
      </c>
      <c r="S1239" s="6" t="s">
        <v>22</v>
      </c>
      <c r="T1239" s="6">
        <v>2017</v>
      </c>
      <c r="U1239"/>
      <c r="AP1239" s="9"/>
      <c r="AQ1239" s="9"/>
      <c r="AR1239" s="76"/>
      <c r="AS1239" s="76"/>
    </row>
    <row r="1240" spans="1:45">
      <c r="A1240" s="26">
        <v>2</v>
      </c>
      <c r="B1240" s="27" t="s">
        <v>23</v>
      </c>
      <c r="C1240" s="27" t="s">
        <v>21</v>
      </c>
      <c r="D1240" s="63">
        <v>43032</v>
      </c>
      <c r="E1240" s="21">
        <v>16.5</v>
      </c>
      <c r="F1240" s="22">
        <v>386</v>
      </c>
      <c r="G1240" s="23">
        <v>6.58</v>
      </c>
      <c r="H1240" s="22">
        <v>67.5</v>
      </c>
      <c r="I1240" s="22">
        <v>0</v>
      </c>
      <c r="J1240" s="23">
        <v>7.35</v>
      </c>
      <c r="K1240" s="31">
        <v>1.3999999999998458</v>
      </c>
      <c r="L1240" s="33">
        <v>0.2717</v>
      </c>
      <c r="M1240" s="33">
        <v>0.39439999999999997</v>
      </c>
      <c r="N1240" s="31">
        <v>12.394200000000001</v>
      </c>
      <c r="O1240" s="31">
        <v>0.86080000000000001</v>
      </c>
      <c r="P1240" s="32">
        <f t="shared" si="25"/>
        <v>33.6080121703854</v>
      </c>
      <c r="Q1240" s="22">
        <v>120</v>
      </c>
      <c r="R1240" s="6">
        <v>10</v>
      </c>
      <c r="S1240" s="6" t="s">
        <v>22</v>
      </c>
      <c r="T1240" s="6">
        <v>2017</v>
      </c>
      <c r="U1240"/>
      <c r="AP1240" s="9"/>
      <c r="AQ1240" s="9"/>
      <c r="AR1240" s="76"/>
      <c r="AS1240" s="76"/>
    </row>
    <row r="1241" spans="1:45">
      <c r="A1241" s="26">
        <v>3</v>
      </c>
      <c r="B1241" s="27" t="s">
        <v>24</v>
      </c>
      <c r="C1241" s="27" t="s">
        <v>21</v>
      </c>
      <c r="D1241" s="63">
        <v>43032</v>
      </c>
      <c r="E1241" s="21">
        <v>16.8</v>
      </c>
      <c r="F1241" s="22">
        <v>472.1</v>
      </c>
      <c r="G1241" s="23">
        <v>5.81</v>
      </c>
      <c r="H1241" s="22">
        <v>59.5</v>
      </c>
      <c r="I1241" s="22">
        <v>0</v>
      </c>
      <c r="J1241" s="23">
        <v>7.28</v>
      </c>
      <c r="K1241" s="31">
        <v>15.200000000000102</v>
      </c>
      <c r="L1241" s="33">
        <v>0.67830000000000001</v>
      </c>
      <c r="M1241" s="33">
        <v>9.8599999999999993E-2</v>
      </c>
      <c r="N1241" s="31">
        <v>21.9282</v>
      </c>
      <c r="O1241" s="31">
        <v>29.267199999999999</v>
      </c>
      <c r="P1241" s="32">
        <f t="shared" si="25"/>
        <v>519.22312373225157</v>
      </c>
      <c r="Q1241" s="22">
        <v>72</v>
      </c>
      <c r="R1241" s="6">
        <v>10</v>
      </c>
      <c r="S1241" s="6" t="s">
        <v>22</v>
      </c>
      <c r="T1241" s="6">
        <v>2017</v>
      </c>
      <c r="U1241"/>
      <c r="AP1241" s="9"/>
      <c r="AQ1241" s="9"/>
      <c r="AR1241" s="76"/>
      <c r="AS1241" s="76"/>
    </row>
    <row r="1242" spans="1:45">
      <c r="A1242" s="26">
        <v>4</v>
      </c>
      <c r="B1242" s="27" t="s">
        <v>25</v>
      </c>
      <c r="C1242" s="27" t="s">
        <v>26</v>
      </c>
      <c r="D1242" s="63">
        <v>43032</v>
      </c>
      <c r="E1242" s="21">
        <v>19.399999999999999</v>
      </c>
      <c r="F1242" s="22">
        <v>215.1</v>
      </c>
      <c r="G1242" s="23">
        <v>5.73</v>
      </c>
      <c r="H1242" s="22">
        <v>62.3</v>
      </c>
      <c r="I1242" s="22">
        <v>0</v>
      </c>
      <c r="J1242" s="23">
        <v>7.56</v>
      </c>
      <c r="K1242" s="31">
        <v>1.7499999999998073</v>
      </c>
      <c r="L1242" s="33">
        <v>0.36575000000000002</v>
      </c>
      <c r="M1242" s="33">
        <v>4.9299999999999997E-2</v>
      </c>
      <c r="N1242" s="31">
        <v>3.7682000000000002</v>
      </c>
      <c r="O1242" s="31">
        <v>11.513199999999999</v>
      </c>
      <c r="P1242" s="32">
        <f t="shared" si="25"/>
        <v>309.96754563894524</v>
      </c>
      <c r="Q1242" s="22">
        <v>105</v>
      </c>
      <c r="R1242" s="6">
        <v>10</v>
      </c>
      <c r="S1242" s="6" t="s">
        <v>22</v>
      </c>
      <c r="T1242" s="6">
        <v>2017</v>
      </c>
      <c r="U1242"/>
      <c r="AP1242" s="9"/>
      <c r="AQ1242" s="9"/>
      <c r="AR1242" s="76"/>
      <c r="AS1242" s="76"/>
    </row>
    <row r="1243" spans="1:45">
      <c r="A1243" s="26">
        <v>5</v>
      </c>
      <c r="B1243" s="27" t="s">
        <v>27</v>
      </c>
      <c r="C1243" s="27" t="s">
        <v>26</v>
      </c>
      <c r="D1243" s="63">
        <v>43032</v>
      </c>
      <c r="E1243" s="21">
        <v>18.5</v>
      </c>
      <c r="F1243" s="22">
        <v>61.5</v>
      </c>
      <c r="G1243" s="23">
        <v>13.65</v>
      </c>
      <c r="H1243" s="22">
        <v>145.80000000000001</v>
      </c>
      <c r="I1243" s="22">
        <v>0</v>
      </c>
      <c r="J1243" s="23">
        <v>8.84</v>
      </c>
      <c r="K1243" s="31">
        <v>99.999999999997868</v>
      </c>
      <c r="L1243" s="33">
        <v>10.754000000000001</v>
      </c>
      <c r="M1243" s="33">
        <v>0.78879999999999995</v>
      </c>
      <c r="N1243" s="31">
        <v>2.4516</v>
      </c>
      <c r="O1243" s="31">
        <v>1.1836</v>
      </c>
      <c r="P1243" s="32">
        <f t="shared" si="25"/>
        <v>4.6085192697768766</v>
      </c>
      <c r="Q1243" s="22">
        <v>12</v>
      </c>
      <c r="R1243" s="6">
        <v>10</v>
      </c>
      <c r="S1243" s="6" t="s">
        <v>22</v>
      </c>
      <c r="T1243" s="6">
        <v>2017</v>
      </c>
      <c r="U1243"/>
      <c r="AP1243" s="9"/>
      <c r="AQ1243" s="9"/>
      <c r="AR1243" s="76"/>
      <c r="AS1243" s="76"/>
    </row>
    <row r="1244" spans="1:45">
      <c r="A1244" s="26">
        <v>6</v>
      </c>
      <c r="B1244" s="27" t="s">
        <v>28</v>
      </c>
      <c r="C1244" s="27" t="s">
        <v>21</v>
      </c>
      <c r="D1244" s="63">
        <v>43032</v>
      </c>
      <c r="E1244" s="21">
        <v>17.3</v>
      </c>
      <c r="F1244" s="22">
        <v>352.2</v>
      </c>
      <c r="G1244" s="23">
        <v>7.17</v>
      </c>
      <c r="H1244" s="22">
        <v>74.8</v>
      </c>
      <c r="I1244" s="22">
        <v>0</v>
      </c>
      <c r="J1244" s="23">
        <v>7.47</v>
      </c>
      <c r="K1244" s="31">
        <v>0.29999999999974492</v>
      </c>
      <c r="L1244" s="33">
        <v>0.47310000000000002</v>
      </c>
      <c r="M1244" s="33">
        <v>0.5915999999999999</v>
      </c>
      <c r="N1244" s="31">
        <v>38.998600000000003</v>
      </c>
      <c r="O1244" s="31">
        <v>0</v>
      </c>
      <c r="P1244" s="32">
        <f t="shared" si="25"/>
        <v>65.920554428668041</v>
      </c>
      <c r="Q1244" s="22">
        <v>120</v>
      </c>
      <c r="R1244" s="6">
        <v>10</v>
      </c>
      <c r="S1244" s="6" t="s">
        <v>22</v>
      </c>
      <c r="T1244" s="6">
        <v>2017</v>
      </c>
      <c r="U1244"/>
      <c r="AP1244" s="9"/>
      <c r="AQ1244" s="9"/>
      <c r="AR1244" s="76"/>
      <c r="AS1244" s="76"/>
    </row>
    <row r="1245" spans="1:45">
      <c r="A1245" s="26">
        <v>7</v>
      </c>
      <c r="B1245" s="27" t="s">
        <v>29</v>
      </c>
      <c r="C1245" s="27" t="s">
        <v>21</v>
      </c>
      <c r="D1245" s="63">
        <v>43032</v>
      </c>
      <c r="E1245" s="21">
        <v>16.899999999999999</v>
      </c>
      <c r="F1245" s="22">
        <v>581</v>
      </c>
      <c r="G1245" s="23">
        <v>3.56</v>
      </c>
      <c r="H1245" s="22">
        <v>36.9</v>
      </c>
      <c r="I1245" s="22">
        <v>0</v>
      </c>
      <c r="J1245" s="23">
        <v>7.11</v>
      </c>
      <c r="K1245" s="31">
        <v>3.3999999999996255</v>
      </c>
      <c r="L1245" s="33">
        <v>0.34675</v>
      </c>
      <c r="M1245" s="33">
        <v>0.19719999999999999</v>
      </c>
      <c r="N1245" s="31">
        <v>18.296200000000002</v>
      </c>
      <c r="O1245" s="31">
        <v>12.6968</v>
      </c>
      <c r="P1245" s="32">
        <f t="shared" si="25"/>
        <v>157.16531440162274</v>
      </c>
      <c r="Q1245" s="22">
        <v>83</v>
      </c>
      <c r="R1245" s="6">
        <v>10</v>
      </c>
      <c r="S1245" s="6" t="s">
        <v>22</v>
      </c>
      <c r="T1245" s="6">
        <v>2017</v>
      </c>
      <c r="U1245"/>
      <c r="AP1245" s="9"/>
      <c r="AQ1245" s="9"/>
      <c r="AR1245" s="76"/>
      <c r="AS1245" s="76"/>
    </row>
    <row r="1246" spans="1:45">
      <c r="A1246" s="26">
        <v>8</v>
      </c>
      <c r="B1246" s="27" t="s">
        <v>30</v>
      </c>
      <c r="C1246" s="27" t="s">
        <v>26</v>
      </c>
      <c r="D1246" s="63">
        <v>43032</v>
      </c>
      <c r="E1246" s="21">
        <v>21.2</v>
      </c>
      <c r="F1246" s="22">
        <v>217.6</v>
      </c>
      <c r="G1246" s="23">
        <v>9.36</v>
      </c>
      <c r="H1246" s="22">
        <v>105.1</v>
      </c>
      <c r="I1246" s="22">
        <v>0</v>
      </c>
      <c r="J1246" s="23">
        <v>7.61</v>
      </c>
      <c r="K1246" s="31">
        <v>11.99999999999927</v>
      </c>
      <c r="L1246" s="33">
        <v>1.2008000000000001</v>
      </c>
      <c r="M1246" s="33">
        <v>0.29579999999999995</v>
      </c>
      <c r="N1246" s="31">
        <v>3.6320000000000001</v>
      </c>
      <c r="O1246" s="31">
        <v>1.9368000000000001</v>
      </c>
      <c r="P1246" s="32">
        <f t="shared" si="25"/>
        <v>18.826233941852607</v>
      </c>
      <c r="Q1246" s="22">
        <v>56</v>
      </c>
      <c r="R1246" s="6">
        <v>10</v>
      </c>
      <c r="S1246" s="6" t="s">
        <v>22</v>
      </c>
      <c r="T1246" s="6">
        <v>2017</v>
      </c>
      <c r="U1246"/>
      <c r="AP1246" s="9"/>
      <c r="AQ1246" s="9"/>
      <c r="AR1246" s="76"/>
      <c r="AS1246" s="76"/>
    </row>
    <row r="1247" spans="1:45">
      <c r="A1247" s="26">
        <v>9</v>
      </c>
      <c r="B1247" s="27" t="s">
        <v>31</v>
      </c>
      <c r="C1247" s="27" t="s">
        <v>32</v>
      </c>
      <c r="D1247" s="63">
        <v>43032</v>
      </c>
      <c r="E1247" s="21">
        <v>16.8</v>
      </c>
      <c r="F1247" s="22">
        <v>8850</v>
      </c>
      <c r="G1247" s="23">
        <v>5.99</v>
      </c>
      <c r="H1247" s="22">
        <v>57.6</v>
      </c>
      <c r="I1247" s="22">
        <v>0</v>
      </c>
      <c r="J1247" s="23">
        <v>7.1</v>
      </c>
      <c r="K1247" s="31">
        <v>33.666666666666664</v>
      </c>
      <c r="L1247" s="33">
        <v>1.618166666666667</v>
      </c>
      <c r="M1247" s="33">
        <v>1.5283</v>
      </c>
      <c r="N1247" s="31">
        <v>0.95340000000000003</v>
      </c>
      <c r="O1247" s="31">
        <v>0</v>
      </c>
      <c r="P1247" s="32">
        <f t="shared" si="25"/>
        <v>0.62383039979061705</v>
      </c>
      <c r="Q1247" s="22">
        <v>42</v>
      </c>
      <c r="R1247" s="6">
        <v>10</v>
      </c>
      <c r="S1247" s="6" t="s">
        <v>22</v>
      </c>
      <c r="T1247" s="6">
        <v>2017</v>
      </c>
      <c r="U1247"/>
      <c r="AP1247" s="9"/>
      <c r="AQ1247" s="9"/>
      <c r="AR1247" s="76"/>
      <c r="AS1247" s="76"/>
    </row>
    <row r="1248" spans="1:45">
      <c r="A1248" s="26">
        <v>10</v>
      </c>
      <c r="B1248" s="27" t="s">
        <v>33</v>
      </c>
      <c r="C1248" s="27" t="s">
        <v>32</v>
      </c>
      <c r="D1248" s="63">
        <v>43032</v>
      </c>
      <c r="E1248" s="21">
        <v>20.100000000000001</v>
      </c>
      <c r="F1248" s="22">
        <v>1190</v>
      </c>
      <c r="G1248" s="23">
        <v>9.0500000000000007</v>
      </c>
      <c r="H1248" s="22">
        <v>99.8</v>
      </c>
      <c r="I1248" s="22">
        <v>0</v>
      </c>
      <c r="J1248" s="23">
        <v>7.54</v>
      </c>
      <c r="K1248" s="31">
        <v>17.400000000000304</v>
      </c>
      <c r="L1248" s="33">
        <v>0.73719999999999997</v>
      </c>
      <c r="M1248" s="33">
        <v>0.78879999999999995</v>
      </c>
      <c r="N1248" s="31">
        <v>1.5436000000000001</v>
      </c>
      <c r="O1248" s="31">
        <v>0.4304</v>
      </c>
      <c r="P1248" s="32">
        <f t="shared" si="25"/>
        <v>2.5025354969574041</v>
      </c>
      <c r="Q1248" s="22">
        <v>49</v>
      </c>
      <c r="R1248" s="6">
        <v>10</v>
      </c>
      <c r="S1248" s="6" t="s">
        <v>22</v>
      </c>
      <c r="T1248" s="6">
        <v>2017</v>
      </c>
      <c r="U1248"/>
      <c r="AP1248" s="9"/>
      <c r="AQ1248" s="9"/>
      <c r="AR1248" s="76"/>
      <c r="AS1248" s="76"/>
    </row>
    <row r="1249" spans="1:45">
      <c r="A1249" s="26">
        <v>11</v>
      </c>
      <c r="B1249" s="27" t="s">
        <v>34</v>
      </c>
      <c r="C1249" s="27" t="s">
        <v>26</v>
      </c>
      <c r="D1249" s="63">
        <v>43032</v>
      </c>
      <c r="E1249" s="21">
        <v>20.399999999999999</v>
      </c>
      <c r="F1249" s="22">
        <v>216.6</v>
      </c>
      <c r="G1249" s="23">
        <v>4.93</v>
      </c>
      <c r="H1249" s="22">
        <v>54.4</v>
      </c>
      <c r="I1249" s="22">
        <v>0</v>
      </c>
      <c r="J1249" s="23">
        <v>7.45</v>
      </c>
      <c r="K1249" s="31">
        <v>2.5714285714289229</v>
      </c>
      <c r="L1249" s="33">
        <v>0.35421428571428576</v>
      </c>
      <c r="M1249" s="33">
        <v>0.14789999999999998</v>
      </c>
      <c r="N1249" s="31">
        <v>4.0860000000000003</v>
      </c>
      <c r="O1249" s="31">
        <v>8.9307999999999996</v>
      </c>
      <c r="P1249" s="32">
        <f t="shared" si="25"/>
        <v>88.010818120351601</v>
      </c>
      <c r="Q1249" s="22">
        <v>120</v>
      </c>
      <c r="R1249" s="6">
        <v>10</v>
      </c>
      <c r="S1249" s="6" t="s">
        <v>22</v>
      </c>
      <c r="T1249" s="6">
        <v>2017</v>
      </c>
      <c r="U1249"/>
      <c r="AP1249" s="9"/>
      <c r="AQ1249" s="9"/>
      <c r="AR1249" s="76"/>
      <c r="AS1249" s="76"/>
    </row>
    <row r="1250" spans="1:45">
      <c r="A1250" s="26">
        <v>12</v>
      </c>
      <c r="B1250" s="27" t="s">
        <v>35</v>
      </c>
      <c r="C1250" s="27" t="s">
        <v>26</v>
      </c>
      <c r="D1250" s="63">
        <v>43032</v>
      </c>
      <c r="E1250" s="21">
        <v>19.8</v>
      </c>
      <c r="F1250" s="22">
        <v>195.9</v>
      </c>
      <c r="G1250" s="23">
        <v>6.54</v>
      </c>
      <c r="H1250" s="22">
        <v>71.7</v>
      </c>
      <c r="I1250" s="22">
        <v>0</v>
      </c>
      <c r="J1250" s="23">
        <v>7.48</v>
      </c>
      <c r="K1250" s="31">
        <v>0.39999999999995595</v>
      </c>
      <c r="L1250" s="33">
        <v>0.20140000000000002</v>
      </c>
      <c r="M1250" s="33">
        <v>9.8599999999999993E-2</v>
      </c>
      <c r="N1250" s="31">
        <v>0.68100000000000005</v>
      </c>
      <c r="O1250" s="31">
        <v>0</v>
      </c>
      <c r="P1250" s="32">
        <f t="shared" si="25"/>
        <v>6.9066937119675469</v>
      </c>
      <c r="Q1250" s="22">
        <v>120</v>
      </c>
      <c r="R1250" s="6">
        <v>10</v>
      </c>
      <c r="S1250" s="6" t="s">
        <v>22</v>
      </c>
      <c r="T1250" s="6">
        <v>2017</v>
      </c>
      <c r="U1250"/>
      <c r="AP1250" s="9"/>
      <c r="AQ1250" s="9"/>
      <c r="AR1250" s="76"/>
      <c r="AS1250" s="76"/>
    </row>
    <row r="1251" spans="1:45">
      <c r="A1251" s="26">
        <v>13</v>
      </c>
      <c r="B1251" s="27" t="s">
        <v>36</v>
      </c>
      <c r="C1251" s="27" t="s">
        <v>32</v>
      </c>
      <c r="D1251" s="63">
        <v>43032</v>
      </c>
      <c r="E1251" s="21">
        <v>18.100000000000001</v>
      </c>
      <c r="F1251" s="22">
        <v>8780</v>
      </c>
      <c r="G1251" s="23">
        <v>8.84</v>
      </c>
      <c r="H1251" s="22">
        <v>93.6</v>
      </c>
      <c r="I1251" s="22">
        <v>0</v>
      </c>
      <c r="J1251" s="23">
        <v>7.63</v>
      </c>
      <c r="K1251" s="31">
        <v>25.142857142856911</v>
      </c>
      <c r="L1251" s="33">
        <v>1.4467142857142856</v>
      </c>
      <c r="M1251" s="33">
        <v>0.73949999999999994</v>
      </c>
      <c r="N1251" s="31">
        <v>0.68100000000000005</v>
      </c>
      <c r="O1251" s="31">
        <v>0</v>
      </c>
      <c r="P1251" s="32">
        <f t="shared" si="25"/>
        <v>0.92089249492900627</v>
      </c>
      <c r="Q1251" s="22">
        <v>25</v>
      </c>
      <c r="R1251" s="6">
        <v>10</v>
      </c>
      <c r="S1251" s="6" t="s">
        <v>22</v>
      </c>
      <c r="T1251" s="6">
        <v>2017</v>
      </c>
      <c r="U1251"/>
      <c r="AP1251" s="9"/>
      <c r="AQ1251" s="9"/>
      <c r="AR1251" s="76"/>
      <c r="AS1251" s="76"/>
    </row>
    <row r="1252" spans="1:45">
      <c r="A1252" s="26">
        <v>14</v>
      </c>
      <c r="B1252" s="27" t="s">
        <v>37</v>
      </c>
      <c r="C1252" s="27" t="s">
        <v>32</v>
      </c>
      <c r="D1252" s="63">
        <v>43032</v>
      </c>
      <c r="E1252" s="21">
        <v>18.600000000000001</v>
      </c>
      <c r="F1252" s="22">
        <v>6410</v>
      </c>
      <c r="G1252" s="23">
        <v>7.57</v>
      </c>
      <c r="H1252" s="22">
        <v>80.900000000000006</v>
      </c>
      <c r="I1252" s="22">
        <v>0</v>
      </c>
      <c r="J1252" s="23">
        <v>7.66</v>
      </c>
      <c r="K1252" s="31">
        <v>41.999999999999815</v>
      </c>
      <c r="L1252" s="33">
        <v>2.375</v>
      </c>
      <c r="M1252" s="33">
        <v>1.3803999999999998</v>
      </c>
      <c r="N1252" s="31">
        <v>0.63560000000000005</v>
      </c>
      <c r="O1252" s="31">
        <v>0</v>
      </c>
      <c r="P1252" s="32">
        <f t="shared" si="25"/>
        <v>0.46044624746450313</v>
      </c>
      <c r="Q1252" s="22">
        <v>20</v>
      </c>
      <c r="R1252" s="6">
        <v>10</v>
      </c>
      <c r="S1252" s="6" t="s">
        <v>22</v>
      </c>
      <c r="T1252" s="6">
        <v>2017</v>
      </c>
      <c r="U1252"/>
      <c r="AP1252" s="9"/>
      <c r="AQ1252" s="9"/>
      <c r="AR1252" s="76"/>
      <c r="AS1252" s="76"/>
    </row>
    <row r="1253" spans="1:45">
      <c r="A1253" s="26">
        <v>15</v>
      </c>
      <c r="B1253" s="27" t="s">
        <v>38</v>
      </c>
      <c r="C1253" s="27" t="s">
        <v>21</v>
      </c>
      <c r="D1253" s="63">
        <v>43032</v>
      </c>
      <c r="E1253" s="21">
        <v>18.600000000000001</v>
      </c>
      <c r="F1253" s="22">
        <v>522</v>
      </c>
      <c r="G1253" s="23">
        <v>7.13</v>
      </c>
      <c r="H1253" s="22">
        <v>76.3</v>
      </c>
      <c r="I1253" s="22">
        <v>0</v>
      </c>
      <c r="J1253" s="23">
        <v>7.52</v>
      </c>
      <c r="K1253" s="31">
        <v>0.70000000000014495</v>
      </c>
      <c r="L1253" s="33">
        <v>0.28690000000000004</v>
      </c>
      <c r="M1253" s="33">
        <v>0.64089999999999991</v>
      </c>
      <c r="N1253" s="31">
        <v>11.213800000000001</v>
      </c>
      <c r="O1253" s="31">
        <v>0</v>
      </c>
      <c r="P1253" s="32">
        <f t="shared" si="25"/>
        <v>17.49695740365112</v>
      </c>
      <c r="Q1253" s="22">
        <v>120</v>
      </c>
      <c r="R1253" s="6">
        <v>10</v>
      </c>
      <c r="S1253" s="6" t="s">
        <v>22</v>
      </c>
      <c r="T1253" s="6">
        <v>2017</v>
      </c>
      <c r="U1253"/>
      <c r="AP1253" s="9"/>
      <c r="AQ1253" s="9"/>
      <c r="AR1253" s="76"/>
      <c r="AS1253" s="76"/>
    </row>
    <row r="1254" spans="1:45">
      <c r="A1254" s="26">
        <v>16</v>
      </c>
      <c r="B1254" s="27" t="s">
        <v>39</v>
      </c>
      <c r="C1254" s="27" t="s">
        <v>26</v>
      </c>
      <c r="D1254" s="63">
        <v>43032</v>
      </c>
      <c r="E1254" s="21">
        <v>20.3</v>
      </c>
      <c r="F1254" s="22">
        <v>786</v>
      </c>
      <c r="G1254" s="23">
        <v>11.04</v>
      </c>
      <c r="H1254" s="22">
        <v>122.3</v>
      </c>
      <c r="I1254" s="22">
        <v>0</v>
      </c>
      <c r="J1254" s="23">
        <v>8.32</v>
      </c>
      <c r="K1254" s="31">
        <v>9.0666666666668529</v>
      </c>
      <c r="L1254" s="33">
        <v>1.1399999999999999</v>
      </c>
      <c r="M1254" s="33">
        <v>0.64089999999999991</v>
      </c>
      <c r="N1254" s="31">
        <v>0.54480000000000006</v>
      </c>
      <c r="O1254" s="31">
        <v>0</v>
      </c>
      <c r="P1254" s="32">
        <f t="shared" si="25"/>
        <v>0.85005461070369814</v>
      </c>
      <c r="Q1254" s="22">
        <v>40</v>
      </c>
      <c r="R1254" s="6">
        <v>10</v>
      </c>
      <c r="S1254" s="6" t="s">
        <v>22</v>
      </c>
      <c r="T1254" s="6">
        <v>2017</v>
      </c>
      <c r="U1254"/>
      <c r="AP1254" s="9"/>
      <c r="AQ1254" s="9"/>
      <c r="AR1254" s="76"/>
      <c r="AS1254" s="76"/>
    </row>
    <row r="1255" spans="1:45">
      <c r="A1255" s="26">
        <v>17</v>
      </c>
      <c r="B1255" s="27" t="s">
        <v>40</v>
      </c>
      <c r="C1255" s="27" t="s">
        <v>26</v>
      </c>
      <c r="D1255" s="63">
        <v>43032</v>
      </c>
      <c r="E1255" s="21">
        <v>21.7</v>
      </c>
      <c r="F1255" s="22">
        <v>271.3</v>
      </c>
      <c r="G1255" s="23">
        <v>9.02</v>
      </c>
      <c r="H1255" s="22">
        <v>106</v>
      </c>
      <c r="I1255" s="22">
        <v>0</v>
      </c>
      <c r="J1255" s="23">
        <v>8.11</v>
      </c>
      <c r="K1255" s="31">
        <v>3.294117647058461</v>
      </c>
      <c r="L1255" s="33">
        <v>0.35317647058823531</v>
      </c>
      <c r="M1255" s="33">
        <v>0.19719999999999999</v>
      </c>
      <c r="N1255" s="31">
        <v>12.3034</v>
      </c>
      <c r="O1255" s="31">
        <v>0.86080000000000001</v>
      </c>
      <c r="P1255" s="32">
        <f t="shared" si="25"/>
        <v>66.755578093306283</v>
      </c>
      <c r="Q1255" s="22">
        <v>120</v>
      </c>
      <c r="R1255" s="6">
        <v>10</v>
      </c>
      <c r="S1255" s="6" t="s">
        <v>22</v>
      </c>
      <c r="T1255" s="6">
        <v>2017</v>
      </c>
      <c r="U1255"/>
      <c r="AP1255" s="9"/>
      <c r="AQ1255" s="9"/>
      <c r="AR1255" s="76"/>
      <c r="AS1255" s="76"/>
    </row>
    <row r="1256" spans="1:45">
      <c r="A1256" s="26">
        <v>18</v>
      </c>
      <c r="B1256" s="27" t="s">
        <v>41</v>
      </c>
      <c r="C1256" s="27" t="s">
        <v>21</v>
      </c>
      <c r="D1256" s="63">
        <v>43032</v>
      </c>
      <c r="E1256" s="21">
        <v>19.2</v>
      </c>
      <c r="F1256" s="22">
        <v>746</v>
      </c>
      <c r="G1256" s="23">
        <v>7.64</v>
      </c>
      <c r="H1256" s="22">
        <v>82</v>
      </c>
      <c r="I1256" s="22">
        <v>0</v>
      </c>
      <c r="J1256" s="23">
        <v>8.01</v>
      </c>
      <c r="K1256" s="31">
        <v>3.6999999999998145</v>
      </c>
      <c r="L1256" s="33">
        <v>0.3705</v>
      </c>
      <c r="M1256" s="33">
        <v>2.4649999999999999</v>
      </c>
      <c r="N1256" s="31">
        <v>16.4802</v>
      </c>
      <c r="O1256" s="31">
        <v>0.32279999999999998</v>
      </c>
      <c r="P1256" s="32">
        <f t="shared" si="25"/>
        <v>6.8166328600405688</v>
      </c>
      <c r="Q1256" s="22">
        <v>120</v>
      </c>
      <c r="R1256" s="6">
        <v>10</v>
      </c>
      <c r="S1256" s="6" t="s">
        <v>22</v>
      </c>
      <c r="T1256" s="6">
        <v>2017</v>
      </c>
      <c r="U1256"/>
      <c r="AP1256" s="9"/>
      <c r="AQ1256" s="9"/>
      <c r="AR1256" s="76"/>
      <c r="AS1256" s="76"/>
    </row>
    <row r="1257" spans="1:45">
      <c r="A1257" s="26">
        <v>19</v>
      </c>
      <c r="B1257" s="27" t="s">
        <v>42</v>
      </c>
      <c r="C1257" s="27" t="s">
        <v>32</v>
      </c>
      <c r="D1257" s="63">
        <v>43032</v>
      </c>
      <c r="E1257" s="21">
        <v>18</v>
      </c>
      <c r="F1257" s="22">
        <v>6610</v>
      </c>
      <c r="G1257" s="23">
        <v>7.89</v>
      </c>
      <c r="H1257" s="22">
        <v>83</v>
      </c>
      <c r="I1257" s="22">
        <v>0</v>
      </c>
      <c r="J1257" s="23">
        <v>7.64</v>
      </c>
      <c r="K1257" s="31">
        <v>29.500000000000082</v>
      </c>
      <c r="L1257" s="33">
        <v>2.3654999999999999</v>
      </c>
      <c r="M1257" s="33">
        <v>0.78879999999999995</v>
      </c>
      <c r="N1257" s="31">
        <v>0.90800000000000003</v>
      </c>
      <c r="O1257" s="31">
        <v>13.557600000000001</v>
      </c>
      <c r="P1257" s="32">
        <f t="shared" si="25"/>
        <v>18.338742393509129</v>
      </c>
      <c r="Q1257" s="22">
        <v>23</v>
      </c>
      <c r="R1257" s="6">
        <v>10</v>
      </c>
      <c r="S1257" s="6" t="s">
        <v>22</v>
      </c>
      <c r="T1257" s="6">
        <v>2017</v>
      </c>
      <c r="U1257"/>
      <c r="AP1257" s="9"/>
      <c r="AQ1257" s="9"/>
      <c r="AR1257" s="76"/>
      <c r="AS1257" s="76"/>
    </row>
    <row r="1258" spans="1:45">
      <c r="A1258" s="26">
        <v>20</v>
      </c>
      <c r="B1258" s="27" t="s">
        <v>43</v>
      </c>
      <c r="C1258" s="27" t="s">
        <v>26</v>
      </c>
      <c r="D1258" s="63">
        <v>43032</v>
      </c>
      <c r="E1258" s="21">
        <v>18.899999999999999</v>
      </c>
      <c r="F1258" s="22">
        <v>229.8</v>
      </c>
      <c r="G1258" s="23">
        <v>8.66</v>
      </c>
      <c r="H1258" s="22">
        <v>93</v>
      </c>
      <c r="I1258" s="22">
        <v>0</v>
      </c>
      <c r="J1258" s="23">
        <v>8.1999999999999993</v>
      </c>
      <c r="K1258" s="31">
        <v>4.2499999999989768</v>
      </c>
      <c r="L1258" s="33">
        <v>0.74575000000000002</v>
      </c>
      <c r="M1258" s="33">
        <v>0.2465</v>
      </c>
      <c r="N1258" s="31">
        <v>3.4504000000000001</v>
      </c>
      <c r="O1258" s="31">
        <v>0</v>
      </c>
      <c r="P1258" s="32">
        <f t="shared" si="25"/>
        <v>13.997565922920893</v>
      </c>
      <c r="Q1258" s="22">
        <v>76</v>
      </c>
      <c r="R1258" s="6">
        <v>10</v>
      </c>
      <c r="S1258" s="6" t="s">
        <v>22</v>
      </c>
      <c r="T1258" s="6">
        <v>2017</v>
      </c>
      <c r="U1258"/>
      <c r="AP1258" s="9"/>
      <c r="AQ1258" s="9"/>
      <c r="AR1258" s="76"/>
      <c r="AS1258" s="76"/>
    </row>
    <row r="1259" spans="1:45">
      <c r="A1259" s="26">
        <v>21</v>
      </c>
      <c r="B1259" s="27" t="s">
        <v>44</v>
      </c>
      <c r="C1259" s="27" t="s">
        <v>21</v>
      </c>
      <c r="D1259" s="63">
        <v>43032</v>
      </c>
      <c r="E1259" s="21">
        <v>16.8</v>
      </c>
      <c r="F1259" s="22">
        <v>215.1</v>
      </c>
      <c r="G1259" s="23">
        <v>5.87</v>
      </c>
      <c r="H1259" s="22">
        <v>60</v>
      </c>
      <c r="I1259" s="22">
        <v>0</v>
      </c>
      <c r="J1259" s="23">
        <v>7.25</v>
      </c>
      <c r="K1259" s="31">
        <v>3.1999999999996476</v>
      </c>
      <c r="L1259" s="33">
        <v>0.84866666666666657</v>
      </c>
      <c r="M1259" s="33">
        <v>0.64089999999999991</v>
      </c>
      <c r="N1259" s="31">
        <v>2.6786000000000003</v>
      </c>
      <c r="O1259" s="31">
        <v>0</v>
      </c>
      <c r="P1259" s="32">
        <f t="shared" si="25"/>
        <v>4.1794351692931828</v>
      </c>
      <c r="Q1259" s="22">
        <v>120</v>
      </c>
      <c r="R1259" s="6">
        <v>10</v>
      </c>
      <c r="S1259" s="6" t="s">
        <v>22</v>
      </c>
      <c r="T1259" s="6">
        <v>2017</v>
      </c>
      <c r="U1259"/>
      <c r="AP1259" s="9"/>
      <c r="AQ1259" s="9"/>
      <c r="AR1259" s="76"/>
      <c r="AS1259" s="76"/>
    </row>
    <row r="1260" spans="1:45">
      <c r="A1260" s="26">
        <v>22</v>
      </c>
      <c r="B1260" s="27" t="s">
        <v>45</v>
      </c>
      <c r="C1260" s="27" t="s">
        <v>21</v>
      </c>
      <c r="D1260" s="63">
        <v>43032</v>
      </c>
      <c r="E1260" s="21">
        <v>19.3</v>
      </c>
      <c r="F1260" s="22">
        <v>455.2</v>
      </c>
      <c r="G1260" s="23">
        <v>8.4499999999999993</v>
      </c>
      <c r="H1260" s="22">
        <v>91.6</v>
      </c>
      <c r="I1260" s="22">
        <v>0</v>
      </c>
      <c r="J1260" s="23">
        <v>7.66</v>
      </c>
      <c r="K1260" s="31">
        <v>4.6999999999997044</v>
      </c>
      <c r="L1260" s="33">
        <v>0.33439999999999998</v>
      </c>
      <c r="M1260" s="33">
        <v>0.34509999999999996</v>
      </c>
      <c r="N1260" s="31">
        <v>36.002200000000002</v>
      </c>
      <c r="O1260" s="31">
        <v>2.1520000000000001</v>
      </c>
      <c r="P1260" s="32">
        <f t="shared" si="25"/>
        <v>110.55983772819475</v>
      </c>
      <c r="Q1260" s="22">
        <v>120</v>
      </c>
      <c r="R1260" s="6">
        <v>10</v>
      </c>
      <c r="S1260" s="6" t="s">
        <v>22</v>
      </c>
      <c r="T1260" s="6">
        <v>2017</v>
      </c>
      <c r="U1260"/>
      <c r="AP1260" s="9"/>
      <c r="AQ1260" s="9"/>
      <c r="AR1260" s="76"/>
      <c r="AS1260" s="76"/>
    </row>
    <row r="1261" spans="1:45">
      <c r="A1261" s="26">
        <v>23</v>
      </c>
      <c r="B1261" s="27" t="s">
        <v>42</v>
      </c>
      <c r="C1261" s="27" t="s">
        <v>32</v>
      </c>
      <c r="D1261" s="63">
        <v>43032</v>
      </c>
      <c r="E1261" s="21">
        <v>17.8</v>
      </c>
      <c r="F1261" s="22">
        <v>7080</v>
      </c>
      <c r="G1261" s="23">
        <v>6.68</v>
      </c>
      <c r="H1261" s="22">
        <v>70.7</v>
      </c>
      <c r="I1261" s="22">
        <v>0</v>
      </c>
      <c r="J1261" s="23">
        <v>7.13</v>
      </c>
      <c r="K1261" s="31">
        <v>44.500000000000647</v>
      </c>
      <c r="L1261" s="33">
        <v>2.508</v>
      </c>
      <c r="M1261" s="33">
        <v>0.49299999999999999</v>
      </c>
      <c r="N1261" s="31">
        <v>1.3166</v>
      </c>
      <c r="O1261" s="31">
        <v>0</v>
      </c>
      <c r="P1261" s="32">
        <f t="shared" si="25"/>
        <v>2.6705882352941175</v>
      </c>
      <c r="Q1261" s="22">
        <v>24</v>
      </c>
      <c r="R1261" s="6">
        <v>10</v>
      </c>
      <c r="S1261" s="6" t="s">
        <v>22</v>
      </c>
      <c r="T1261" s="6">
        <v>2017</v>
      </c>
      <c r="U1261"/>
      <c r="AP1261" s="9"/>
      <c r="AQ1261" s="9"/>
      <c r="AR1261" s="76"/>
      <c r="AS1261" s="76"/>
    </row>
    <row r="1262" spans="1:45">
      <c r="A1262" s="26">
        <v>24</v>
      </c>
      <c r="B1262" s="27" t="s">
        <v>51</v>
      </c>
      <c r="C1262" s="27" t="s">
        <v>21</v>
      </c>
      <c r="D1262" s="63">
        <v>43032</v>
      </c>
      <c r="E1262" s="21">
        <v>26.8</v>
      </c>
      <c r="F1262" s="22">
        <v>1202</v>
      </c>
      <c r="G1262" s="23">
        <v>7.03</v>
      </c>
      <c r="H1262" s="22">
        <v>87.6</v>
      </c>
      <c r="I1262" s="22">
        <v>0</v>
      </c>
      <c r="J1262" s="23">
        <v>8.36</v>
      </c>
      <c r="K1262" s="31">
        <v>1.9999999999997797</v>
      </c>
      <c r="L1262" s="33">
        <v>0.10735</v>
      </c>
      <c r="M1262" s="33">
        <v>5.0778999999999996</v>
      </c>
      <c r="N1262" s="31">
        <v>18.250800000000002</v>
      </c>
      <c r="O1262" s="31">
        <v>0</v>
      </c>
      <c r="P1262" s="32">
        <f t="shared" si="25"/>
        <v>3.5941629413734031</v>
      </c>
      <c r="Q1262" s="22">
        <v>120</v>
      </c>
      <c r="R1262" s="6">
        <v>10</v>
      </c>
      <c r="S1262" s="6" t="s">
        <v>22</v>
      </c>
      <c r="T1262" s="6">
        <v>2017</v>
      </c>
      <c r="U1262"/>
      <c r="AP1262" s="9"/>
      <c r="AQ1262" s="9"/>
      <c r="AR1262" s="76"/>
      <c r="AS1262" s="76"/>
    </row>
    <row r="1263" spans="1:45">
      <c r="A1263" s="26">
        <v>1</v>
      </c>
      <c r="B1263" s="27" t="s">
        <v>20</v>
      </c>
      <c r="C1263" s="27" t="s">
        <v>21</v>
      </c>
      <c r="D1263" s="63">
        <v>43131</v>
      </c>
      <c r="E1263" s="21">
        <v>6.6</v>
      </c>
      <c r="F1263" s="22">
        <v>496.5</v>
      </c>
      <c r="G1263" s="23">
        <v>11.57</v>
      </c>
      <c r="H1263" s="22">
        <v>94.7</v>
      </c>
      <c r="I1263" s="22">
        <v>0</v>
      </c>
      <c r="J1263" s="23">
        <v>7.11</v>
      </c>
      <c r="K1263" s="31">
        <v>5.8461538461538849</v>
      </c>
      <c r="L1263" s="33">
        <v>0.44603538461538456</v>
      </c>
      <c r="M1263" s="33">
        <v>0.62660000000000005</v>
      </c>
      <c r="N1263" s="31">
        <v>1.3615999999999999</v>
      </c>
      <c r="O1263" s="31">
        <v>1.7292000000000001</v>
      </c>
      <c r="P1263" s="32">
        <f t="shared" ref="P1263:P1326" si="26">(N1263+O1263)/M1263</f>
        <v>4.9326524098308324</v>
      </c>
      <c r="Q1263" s="22">
        <v>120</v>
      </c>
      <c r="R1263" s="6">
        <v>1</v>
      </c>
      <c r="S1263" s="6" t="s">
        <v>46</v>
      </c>
      <c r="T1263" s="6">
        <v>2018</v>
      </c>
      <c r="U1263"/>
      <c r="AP1263" s="9"/>
      <c r="AQ1263" s="9"/>
      <c r="AR1263" s="76"/>
      <c r="AS1263" s="76"/>
    </row>
    <row r="1264" spans="1:45">
      <c r="A1264" s="26">
        <v>2</v>
      </c>
      <c r="B1264" s="27" t="s">
        <v>23</v>
      </c>
      <c r="C1264" s="27" t="s">
        <v>21</v>
      </c>
      <c r="D1264" s="63">
        <v>43131</v>
      </c>
      <c r="E1264" s="21">
        <v>6.5</v>
      </c>
      <c r="F1264" s="22">
        <v>469.9</v>
      </c>
      <c r="G1264" s="23">
        <v>8.9499999999999993</v>
      </c>
      <c r="H1264" s="22">
        <v>73</v>
      </c>
      <c r="I1264" s="22">
        <v>0</v>
      </c>
      <c r="J1264" s="23">
        <v>7.05</v>
      </c>
      <c r="K1264" s="31">
        <v>4.5714285714287017</v>
      </c>
      <c r="L1264" s="33">
        <v>0.39355285714285709</v>
      </c>
      <c r="M1264" s="33">
        <v>0.48199999999999998</v>
      </c>
      <c r="N1264" s="31">
        <v>2.7968000000000002</v>
      </c>
      <c r="O1264" s="31">
        <v>4.7160000000000002</v>
      </c>
      <c r="P1264" s="32">
        <f t="shared" si="26"/>
        <v>15.586721991701246</v>
      </c>
      <c r="Q1264" s="22">
        <v>110</v>
      </c>
      <c r="R1264" s="6">
        <v>1</v>
      </c>
      <c r="S1264" s="6" t="s">
        <v>46</v>
      </c>
      <c r="T1264" s="6">
        <v>2018</v>
      </c>
      <c r="U1264"/>
      <c r="AP1264" s="9"/>
      <c r="AQ1264" s="9"/>
      <c r="AR1264" s="76"/>
      <c r="AS1264" s="76"/>
    </row>
    <row r="1265" spans="1:45">
      <c r="A1265" s="26">
        <v>3</v>
      </c>
      <c r="B1265" s="27" t="s">
        <v>24</v>
      </c>
      <c r="C1265" s="27" t="s">
        <v>21</v>
      </c>
      <c r="D1265" s="63">
        <v>43131</v>
      </c>
      <c r="E1265" s="21">
        <v>6.7</v>
      </c>
      <c r="F1265" s="22">
        <v>596</v>
      </c>
      <c r="G1265" s="23">
        <v>9.89</v>
      </c>
      <c r="H1265" s="22">
        <v>80</v>
      </c>
      <c r="I1265" s="22">
        <v>0</v>
      </c>
      <c r="J1265" s="23">
        <v>7.38</v>
      </c>
      <c r="K1265" s="31">
        <v>8.545454545454815</v>
      </c>
      <c r="L1265" s="33">
        <v>0.64305818181818164</v>
      </c>
      <c r="M1265" s="33">
        <v>1.2532000000000001</v>
      </c>
      <c r="N1265" s="31">
        <v>2.76</v>
      </c>
      <c r="O1265" s="31">
        <v>0.47160000000000002</v>
      </c>
      <c r="P1265" s="32">
        <f t="shared" si="26"/>
        <v>2.5786785828279601</v>
      </c>
      <c r="Q1265" s="22">
        <v>65</v>
      </c>
      <c r="R1265" s="6">
        <v>1</v>
      </c>
      <c r="S1265" s="6" t="s">
        <v>46</v>
      </c>
      <c r="T1265" s="6">
        <v>2018</v>
      </c>
      <c r="U1265"/>
      <c r="AP1265" s="9"/>
      <c r="AQ1265" s="9"/>
      <c r="AR1265" s="76"/>
      <c r="AS1265" s="76"/>
    </row>
    <row r="1266" spans="1:45">
      <c r="A1266" s="26">
        <v>4</v>
      </c>
      <c r="B1266" s="27" t="s">
        <v>25</v>
      </c>
      <c r="C1266" s="27" t="s">
        <v>26</v>
      </c>
      <c r="D1266" s="63">
        <v>43131</v>
      </c>
      <c r="E1266" s="21">
        <v>7.2</v>
      </c>
      <c r="F1266" s="22">
        <v>290.7</v>
      </c>
      <c r="G1266" s="23">
        <v>10.91</v>
      </c>
      <c r="H1266" s="22">
        <v>91</v>
      </c>
      <c r="I1266" s="22">
        <v>0</v>
      </c>
      <c r="J1266" s="23">
        <v>7.39</v>
      </c>
      <c r="K1266" s="31">
        <v>8.1666666666668775</v>
      </c>
      <c r="L1266" s="33">
        <v>0.47117500000000001</v>
      </c>
      <c r="M1266" s="33">
        <v>0.48199999999999998</v>
      </c>
      <c r="N1266" s="31">
        <v>2.5392000000000001</v>
      </c>
      <c r="O1266" s="31">
        <v>2.4366000000000003</v>
      </c>
      <c r="P1266" s="32">
        <f t="shared" si="26"/>
        <v>10.323236514522822</v>
      </c>
      <c r="Q1266" s="22">
        <v>75</v>
      </c>
      <c r="R1266" s="6">
        <v>1</v>
      </c>
      <c r="S1266" s="6" t="s">
        <v>46</v>
      </c>
      <c r="T1266" s="6">
        <v>2018</v>
      </c>
      <c r="U1266"/>
      <c r="AP1266" s="9"/>
      <c r="AQ1266" s="9"/>
      <c r="AR1266" s="76"/>
      <c r="AS1266" s="76"/>
    </row>
    <row r="1267" spans="1:45">
      <c r="A1267" s="26">
        <v>5</v>
      </c>
      <c r="B1267" s="27" t="s">
        <v>27</v>
      </c>
      <c r="C1267" s="27" t="s">
        <v>26</v>
      </c>
      <c r="D1267" s="63">
        <v>43131</v>
      </c>
      <c r="E1267" s="21">
        <v>9.6</v>
      </c>
      <c r="F1267" s="22">
        <v>560</v>
      </c>
      <c r="G1267" s="23">
        <v>9.1</v>
      </c>
      <c r="H1267" s="22">
        <v>79.7</v>
      </c>
      <c r="I1267" s="22">
        <v>33</v>
      </c>
      <c r="J1267" s="23">
        <v>6.84</v>
      </c>
      <c r="K1267" s="31">
        <v>13.000000000000789</v>
      </c>
      <c r="L1267" s="33">
        <v>0.83006999999999986</v>
      </c>
      <c r="M1267" s="33">
        <v>2.0726</v>
      </c>
      <c r="N1267" s="31">
        <v>1.5824</v>
      </c>
      <c r="O1267" s="31">
        <v>5.7378</v>
      </c>
      <c r="P1267" s="32">
        <f t="shared" si="26"/>
        <v>3.5318923091768792</v>
      </c>
      <c r="Q1267" s="22">
        <v>53</v>
      </c>
      <c r="R1267" s="6">
        <v>1</v>
      </c>
      <c r="S1267" s="6" t="s">
        <v>46</v>
      </c>
      <c r="T1267" s="6">
        <v>2018</v>
      </c>
      <c r="U1267"/>
      <c r="AP1267" s="9"/>
      <c r="AQ1267" s="9"/>
      <c r="AR1267" s="76"/>
      <c r="AS1267" s="76"/>
    </row>
    <row r="1268" spans="1:45">
      <c r="A1268" s="26">
        <v>6</v>
      </c>
      <c r="B1268" s="27" t="s">
        <v>28</v>
      </c>
      <c r="C1268" s="27" t="s">
        <v>21</v>
      </c>
      <c r="D1268" s="63">
        <v>43131</v>
      </c>
      <c r="E1268" s="21">
        <v>7</v>
      </c>
      <c r="F1268" s="22">
        <v>546</v>
      </c>
      <c r="G1268" s="23">
        <v>11.25</v>
      </c>
      <c r="H1268" s="22">
        <v>92</v>
      </c>
      <c r="I1268" s="22">
        <v>0</v>
      </c>
      <c r="J1268" s="23">
        <v>7.11</v>
      </c>
      <c r="K1268" s="31">
        <v>1.4999999999996128</v>
      </c>
      <c r="L1268" s="33">
        <v>0.27668999999999999</v>
      </c>
      <c r="M1268" s="33">
        <v>1.0604</v>
      </c>
      <c r="N1268" s="31">
        <v>22.043199999999999</v>
      </c>
      <c r="O1268" s="31">
        <v>3.93</v>
      </c>
      <c r="P1268" s="32">
        <f t="shared" si="26"/>
        <v>24.493775933609957</v>
      </c>
      <c r="Q1268" s="22">
        <v>120</v>
      </c>
      <c r="R1268" s="6">
        <v>1</v>
      </c>
      <c r="S1268" s="6" t="s">
        <v>46</v>
      </c>
      <c r="T1268" s="6">
        <v>2018</v>
      </c>
      <c r="U1268"/>
      <c r="AP1268" s="9"/>
      <c r="AQ1268" s="9"/>
      <c r="AR1268" s="76"/>
      <c r="AS1268" s="76"/>
    </row>
    <row r="1269" spans="1:45">
      <c r="A1269" s="26">
        <v>7</v>
      </c>
      <c r="B1269" s="27" t="s">
        <v>29</v>
      </c>
      <c r="C1269" s="27" t="s">
        <v>21</v>
      </c>
      <c r="D1269" s="63">
        <v>43131</v>
      </c>
      <c r="E1269" s="21">
        <v>6.9</v>
      </c>
      <c r="F1269" s="22">
        <v>510</v>
      </c>
      <c r="G1269" s="23">
        <v>8.14</v>
      </c>
      <c r="H1269" s="22">
        <v>78</v>
      </c>
      <c r="I1269" s="22">
        <v>0</v>
      </c>
      <c r="J1269" s="23">
        <v>6.75</v>
      </c>
      <c r="K1269" s="31">
        <v>73.142857142856698</v>
      </c>
      <c r="L1269" s="33">
        <v>2.2341428571428565</v>
      </c>
      <c r="M1269" s="33">
        <v>5.0128000000000004</v>
      </c>
      <c r="N1269" s="31">
        <v>7.2863999999999995</v>
      </c>
      <c r="O1269" s="31">
        <v>1.4148000000000001</v>
      </c>
      <c r="P1269" s="32">
        <f t="shared" si="26"/>
        <v>1.7357963613150333</v>
      </c>
      <c r="Q1269" s="22">
        <v>12</v>
      </c>
      <c r="R1269" s="6">
        <v>1</v>
      </c>
      <c r="S1269" s="6" t="s">
        <v>46</v>
      </c>
      <c r="T1269" s="6">
        <v>2018</v>
      </c>
      <c r="U1269"/>
      <c r="AP1269" s="9"/>
      <c r="AQ1269" s="9"/>
      <c r="AR1269" s="76"/>
      <c r="AS1269" s="76"/>
    </row>
    <row r="1270" spans="1:45">
      <c r="A1270" s="26">
        <v>8</v>
      </c>
      <c r="B1270" s="27" t="s">
        <v>30</v>
      </c>
      <c r="C1270" s="27" t="s">
        <v>26</v>
      </c>
      <c r="D1270" s="63">
        <v>43131</v>
      </c>
      <c r="E1270" s="21">
        <v>7.2</v>
      </c>
      <c r="F1270" s="22">
        <v>266.7</v>
      </c>
      <c r="G1270" s="23">
        <v>15.91</v>
      </c>
      <c r="H1270" s="22">
        <v>131</v>
      </c>
      <c r="I1270" s="22">
        <v>0</v>
      </c>
      <c r="J1270" s="23">
        <v>7.2</v>
      </c>
      <c r="K1270" s="31">
        <v>7.3333333333340063</v>
      </c>
      <c r="L1270" s="33">
        <v>0.80199999999999994</v>
      </c>
      <c r="M1270" s="33">
        <v>0.5302</v>
      </c>
      <c r="N1270" s="31">
        <v>0.99360000000000004</v>
      </c>
      <c r="O1270" s="31">
        <v>1.9650000000000001</v>
      </c>
      <c r="P1270" s="32">
        <f t="shared" si="26"/>
        <v>5.5801584307808376</v>
      </c>
      <c r="Q1270" s="22">
        <v>66</v>
      </c>
      <c r="R1270" s="6">
        <v>1</v>
      </c>
      <c r="S1270" s="6" t="s">
        <v>46</v>
      </c>
      <c r="T1270" s="6">
        <v>2018</v>
      </c>
      <c r="U1270"/>
      <c r="AP1270" s="9"/>
      <c r="AQ1270" s="9"/>
      <c r="AR1270" s="76"/>
      <c r="AS1270" s="76"/>
    </row>
    <row r="1271" spans="1:45">
      <c r="A1271" s="26">
        <v>9</v>
      </c>
      <c r="B1271" s="27" t="s">
        <v>31</v>
      </c>
      <c r="C1271" s="27" t="s">
        <v>32</v>
      </c>
      <c r="D1271" s="63">
        <v>43131</v>
      </c>
      <c r="E1271" s="21">
        <v>11.6</v>
      </c>
      <c r="F1271" s="22">
        <v>4272</v>
      </c>
      <c r="G1271" s="23">
        <v>14.2</v>
      </c>
      <c r="H1271" s="22">
        <v>132.9</v>
      </c>
      <c r="I1271" s="22">
        <v>0</v>
      </c>
      <c r="J1271" s="23">
        <v>7.19</v>
      </c>
      <c r="K1271" s="31">
        <v>37.142857142856855</v>
      </c>
      <c r="L1271" s="33">
        <v>1.7220085714285713</v>
      </c>
      <c r="M1271" s="33">
        <v>3.8559999999999999</v>
      </c>
      <c r="N1271" s="31">
        <v>0.91999999999999993</v>
      </c>
      <c r="O1271" s="31">
        <v>11.397</v>
      </c>
      <c r="P1271" s="32">
        <f t="shared" si="26"/>
        <v>3.1942427385892116</v>
      </c>
      <c r="Q1271" s="22">
        <v>34</v>
      </c>
      <c r="R1271" s="6">
        <v>1</v>
      </c>
      <c r="S1271" s="6" t="s">
        <v>46</v>
      </c>
      <c r="T1271" s="6">
        <v>2018</v>
      </c>
      <c r="U1271"/>
      <c r="AP1271" s="9"/>
      <c r="AQ1271" s="9"/>
      <c r="AR1271" s="76"/>
      <c r="AS1271" s="76"/>
    </row>
    <row r="1272" spans="1:45">
      <c r="A1272" s="26">
        <v>10</v>
      </c>
      <c r="B1272" s="27" t="s">
        <v>33</v>
      </c>
      <c r="C1272" s="27" t="s">
        <v>32</v>
      </c>
      <c r="D1272" s="63">
        <v>43131</v>
      </c>
      <c r="E1272" s="21">
        <v>6.9</v>
      </c>
      <c r="F1272" s="22">
        <v>1196</v>
      </c>
      <c r="G1272" s="23">
        <v>13.88</v>
      </c>
      <c r="H1272" s="22">
        <v>114</v>
      </c>
      <c r="I1272" s="22">
        <v>0</v>
      </c>
      <c r="J1272" s="23">
        <v>7.6</v>
      </c>
      <c r="K1272" s="31">
        <v>15.636363636363528</v>
      </c>
      <c r="L1272" s="33">
        <v>0.78304363636363616</v>
      </c>
      <c r="M1272" s="33">
        <v>0.62660000000000005</v>
      </c>
      <c r="N1272" s="31">
        <v>1.3248</v>
      </c>
      <c r="O1272" s="31">
        <v>0.55020000000000002</v>
      </c>
      <c r="P1272" s="32">
        <f t="shared" si="26"/>
        <v>2.9923396105968716</v>
      </c>
      <c r="Q1272" s="22">
        <v>60</v>
      </c>
      <c r="R1272" s="6">
        <v>1</v>
      </c>
      <c r="S1272" s="6" t="s">
        <v>46</v>
      </c>
      <c r="T1272" s="6">
        <v>2018</v>
      </c>
      <c r="U1272"/>
      <c r="AP1272" s="9"/>
      <c r="AQ1272" s="9"/>
      <c r="AR1272" s="76"/>
      <c r="AS1272" s="76"/>
    </row>
    <row r="1273" spans="1:45">
      <c r="A1273" s="26">
        <v>11</v>
      </c>
      <c r="B1273" s="27" t="s">
        <v>34</v>
      </c>
      <c r="C1273" s="27" t="s">
        <v>26</v>
      </c>
      <c r="D1273" s="63">
        <v>43131</v>
      </c>
      <c r="E1273" s="21">
        <v>7.2</v>
      </c>
      <c r="F1273" s="22">
        <v>261.39999999999998</v>
      </c>
      <c r="G1273" s="23">
        <v>12.01</v>
      </c>
      <c r="H1273" s="22">
        <v>99.7</v>
      </c>
      <c r="I1273" s="22">
        <v>0</v>
      </c>
      <c r="J1273" s="23">
        <v>7.14</v>
      </c>
      <c r="K1273" s="31">
        <v>5.333333333332746</v>
      </c>
      <c r="L1273" s="33">
        <v>0.44110000000000005</v>
      </c>
      <c r="M1273" s="33">
        <v>0.67479999999999996</v>
      </c>
      <c r="N1273" s="31">
        <v>0.95679999999999998</v>
      </c>
      <c r="O1273" s="31">
        <v>0</v>
      </c>
      <c r="P1273" s="32">
        <f t="shared" si="26"/>
        <v>1.4179016004742147</v>
      </c>
      <c r="Q1273" s="22">
        <v>84</v>
      </c>
      <c r="R1273" s="6">
        <v>1</v>
      </c>
      <c r="S1273" s="6" t="s">
        <v>46</v>
      </c>
      <c r="T1273" s="6">
        <v>2018</v>
      </c>
      <c r="U1273"/>
      <c r="AP1273" s="9"/>
      <c r="AQ1273" s="9"/>
      <c r="AR1273" s="76"/>
      <c r="AS1273" s="76"/>
    </row>
    <row r="1274" spans="1:45">
      <c r="A1274" s="26">
        <v>12</v>
      </c>
      <c r="B1274" s="27" t="s">
        <v>35</v>
      </c>
      <c r="C1274" s="27" t="s">
        <v>26</v>
      </c>
      <c r="D1274" s="63">
        <v>43131</v>
      </c>
      <c r="E1274" s="21">
        <v>6.6</v>
      </c>
      <c r="F1274" s="22">
        <v>236.4</v>
      </c>
      <c r="G1274" s="23">
        <v>14.58</v>
      </c>
      <c r="H1274" s="22">
        <v>118.7</v>
      </c>
      <c r="I1274" s="22">
        <v>0</v>
      </c>
      <c r="J1274" s="23">
        <v>7.48</v>
      </c>
      <c r="K1274" s="31">
        <v>0.99999999999988987</v>
      </c>
      <c r="L1274" s="33">
        <v>0.14315700000000001</v>
      </c>
      <c r="M1274" s="33">
        <v>0.48199999999999998</v>
      </c>
      <c r="N1274" s="31">
        <v>0.69920000000000004</v>
      </c>
      <c r="O1274" s="31">
        <v>0.39300000000000002</v>
      </c>
      <c r="P1274" s="32">
        <f t="shared" si="26"/>
        <v>2.2659751037344402</v>
      </c>
      <c r="Q1274" s="22">
        <v>120</v>
      </c>
      <c r="R1274" s="6">
        <v>1</v>
      </c>
      <c r="S1274" s="6" t="s">
        <v>46</v>
      </c>
      <c r="T1274" s="6">
        <v>2018</v>
      </c>
      <c r="U1274"/>
      <c r="AP1274" s="9"/>
      <c r="AQ1274" s="9"/>
      <c r="AR1274" s="76"/>
      <c r="AS1274" s="76"/>
    </row>
    <row r="1275" spans="1:45">
      <c r="A1275" s="26">
        <v>13</v>
      </c>
      <c r="B1275" s="27" t="s">
        <v>36</v>
      </c>
      <c r="C1275" s="27" t="s">
        <v>32</v>
      </c>
      <c r="D1275" s="63">
        <v>43131</v>
      </c>
      <c r="E1275" s="21">
        <v>7.7</v>
      </c>
      <c r="F1275" s="22">
        <v>6610</v>
      </c>
      <c r="G1275" s="23">
        <v>17.399999999999999</v>
      </c>
      <c r="H1275" s="22">
        <v>170.4</v>
      </c>
      <c r="I1275" s="22">
        <v>0</v>
      </c>
      <c r="J1275" s="23">
        <v>8.89</v>
      </c>
      <c r="K1275" s="31">
        <v>88.999999999999076</v>
      </c>
      <c r="L1275" s="33">
        <v>2.6465999999999998</v>
      </c>
      <c r="M1275" s="33">
        <v>1.8797999999999999</v>
      </c>
      <c r="N1275" s="31">
        <v>0.73599999999999999</v>
      </c>
      <c r="O1275" s="31">
        <v>0</v>
      </c>
      <c r="P1275" s="32">
        <f t="shared" si="26"/>
        <v>0.39153101393765294</v>
      </c>
      <c r="Q1275" s="22">
        <v>22</v>
      </c>
      <c r="R1275" s="6">
        <v>1</v>
      </c>
      <c r="S1275" s="6" t="s">
        <v>46</v>
      </c>
      <c r="T1275" s="6">
        <v>2018</v>
      </c>
      <c r="U1275"/>
      <c r="AP1275" s="9"/>
      <c r="AQ1275" s="9"/>
      <c r="AR1275" s="76"/>
      <c r="AS1275" s="76"/>
    </row>
    <row r="1276" spans="1:45">
      <c r="A1276" s="26">
        <v>14</v>
      </c>
      <c r="B1276" s="27" t="s">
        <v>37</v>
      </c>
      <c r="C1276" s="27" t="s">
        <v>32</v>
      </c>
      <c r="D1276" s="63">
        <v>43131</v>
      </c>
      <c r="E1276" s="21">
        <v>8.4</v>
      </c>
      <c r="F1276" s="22">
        <v>1102</v>
      </c>
      <c r="G1276" s="23">
        <v>14.22</v>
      </c>
      <c r="H1276" s="22">
        <v>122</v>
      </c>
      <c r="I1276" s="22">
        <v>0</v>
      </c>
      <c r="J1276" s="23">
        <v>8.15</v>
      </c>
      <c r="K1276" s="31">
        <v>61.199999999999477</v>
      </c>
      <c r="L1276" s="33">
        <v>2.2953239999999999</v>
      </c>
      <c r="M1276" s="33">
        <v>2.1208</v>
      </c>
      <c r="N1276" s="31">
        <v>1.6192</v>
      </c>
      <c r="O1276" s="31">
        <v>0</v>
      </c>
      <c r="P1276" s="32">
        <f t="shared" si="26"/>
        <v>0.76348547717842319</v>
      </c>
      <c r="Q1276" s="22">
        <v>25</v>
      </c>
      <c r="R1276" s="6">
        <v>1</v>
      </c>
      <c r="S1276" s="6" t="s">
        <v>46</v>
      </c>
      <c r="T1276" s="6">
        <v>2018</v>
      </c>
      <c r="U1276"/>
      <c r="AP1276" s="9"/>
      <c r="AQ1276" s="9"/>
      <c r="AR1276" s="76"/>
      <c r="AS1276" s="76"/>
    </row>
    <row r="1277" spans="1:45">
      <c r="A1277" s="26">
        <v>15</v>
      </c>
      <c r="B1277" s="27" t="s">
        <v>38</v>
      </c>
      <c r="C1277" s="27" t="s">
        <v>21</v>
      </c>
      <c r="D1277" s="63">
        <v>43131</v>
      </c>
      <c r="E1277" s="21">
        <v>7.4</v>
      </c>
      <c r="F1277" s="22">
        <v>795</v>
      </c>
      <c r="G1277" s="23">
        <v>9.81</v>
      </c>
      <c r="H1277" s="22">
        <v>82</v>
      </c>
      <c r="I1277" s="22">
        <v>66</v>
      </c>
      <c r="J1277" s="23">
        <v>7.31</v>
      </c>
      <c r="K1277" s="31">
        <v>1.7999999999998018</v>
      </c>
      <c r="L1277" s="33">
        <v>0.333231</v>
      </c>
      <c r="M1277" s="33">
        <v>0.62660000000000005</v>
      </c>
      <c r="N1277" s="31">
        <v>2.2080000000000002</v>
      </c>
      <c r="O1277" s="31">
        <v>3.3012000000000001</v>
      </c>
      <c r="P1277" s="32">
        <f t="shared" si="26"/>
        <v>8.7922119374401522</v>
      </c>
      <c r="Q1277" s="22">
        <v>120</v>
      </c>
      <c r="R1277" s="6">
        <v>1</v>
      </c>
      <c r="S1277" s="6" t="s">
        <v>46</v>
      </c>
      <c r="T1277" s="6">
        <v>2018</v>
      </c>
      <c r="U1277"/>
      <c r="AP1277" s="9"/>
      <c r="AQ1277" s="9"/>
      <c r="AR1277" s="76"/>
      <c r="AS1277" s="76"/>
    </row>
    <row r="1278" spans="1:45">
      <c r="A1278" s="26">
        <v>16</v>
      </c>
      <c r="B1278" s="27" t="s">
        <v>39</v>
      </c>
      <c r="C1278" s="27" t="s">
        <v>26</v>
      </c>
      <c r="D1278" s="63">
        <v>43131</v>
      </c>
      <c r="E1278" s="21">
        <v>8</v>
      </c>
      <c r="F1278" s="22">
        <v>564</v>
      </c>
      <c r="G1278" s="23">
        <v>10.85</v>
      </c>
      <c r="H1278" s="22">
        <v>92</v>
      </c>
      <c r="I1278" s="22">
        <v>0</v>
      </c>
      <c r="J1278" s="23">
        <v>7.66</v>
      </c>
      <c r="K1278" s="31">
        <v>19.666666666666721</v>
      </c>
      <c r="L1278" s="33">
        <v>1.33934</v>
      </c>
      <c r="M1278" s="33">
        <v>2.4582000000000002</v>
      </c>
      <c r="N1278" s="31">
        <v>3.0911999999999997</v>
      </c>
      <c r="O1278" s="31">
        <v>0.62880000000000003</v>
      </c>
      <c r="P1278" s="32">
        <f t="shared" si="26"/>
        <v>1.5133024164022453</v>
      </c>
      <c r="Q1278" s="22">
        <v>68</v>
      </c>
      <c r="R1278" s="6">
        <v>1</v>
      </c>
      <c r="S1278" s="6" t="s">
        <v>46</v>
      </c>
      <c r="T1278" s="6">
        <v>2018</v>
      </c>
      <c r="U1278"/>
      <c r="AP1278" s="9"/>
      <c r="AQ1278" s="9"/>
      <c r="AR1278" s="76"/>
      <c r="AS1278" s="76"/>
    </row>
    <row r="1279" spans="1:45">
      <c r="A1279" s="26">
        <v>17</v>
      </c>
      <c r="B1279" s="27" t="s">
        <v>40</v>
      </c>
      <c r="C1279" s="27" t="s">
        <v>26</v>
      </c>
      <c r="D1279" s="63">
        <v>43131</v>
      </c>
      <c r="E1279" s="21">
        <v>9.6</v>
      </c>
      <c r="F1279" s="22">
        <v>499.7</v>
      </c>
      <c r="G1279" s="23">
        <v>11.54</v>
      </c>
      <c r="H1279" s="22">
        <v>101</v>
      </c>
      <c r="I1279" s="22">
        <v>33</v>
      </c>
      <c r="J1279" s="23">
        <v>7.63</v>
      </c>
      <c r="K1279" s="31">
        <v>30.999999999998806</v>
      </c>
      <c r="L1279" s="33">
        <v>1.0345800000000001</v>
      </c>
      <c r="M1279" s="33">
        <v>3.3740000000000001</v>
      </c>
      <c r="N1279" s="31">
        <v>2.4287999999999998</v>
      </c>
      <c r="O1279" s="31">
        <v>0</v>
      </c>
      <c r="P1279" s="32">
        <f t="shared" si="26"/>
        <v>0.71985773562537037</v>
      </c>
      <c r="Q1279" s="22">
        <v>43</v>
      </c>
      <c r="R1279" s="6">
        <v>1</v>
      </c>
      <c r="S1279" s="6" t="s">
        <v>46</v>
      </c>
      <c r="T1279" s="6">
        <v>2018</v>
      </c>
      <c r="U1279"/>
      <c r="AP1279" s="9"/>
      <c r="AQ1279" s="9"/>
      <c r="AR1279" s="76"/>
      <c r="AS1279" s="76"/>
    </row>
    <row r="1280" spans="1:45">
      <c r="A1280" s="26">
        <v>18</v>
      </c>
      <c r="B1280" s="27" t="s">
        <v>41</v>
      </c>
      <c r="C1280" s="27" t="s">
        <v>21</v>
      </c>
      <c r="D1280" s="63">
        <v>43131</v>
      </c>
      <c r="E1280" s="21">
        <v>8.6999999999999993</v>
      </c>
      <c r="F1280" s="22">
        <v>710</v>
      </c>
      <c r="G1280" s="23">
        <v>10.25</v>
      </c>
      <c r="H1280" s="22">
        <v>88</v>
      </c>
      <c r="I1280" s="22">
        <v>33</v>
      </c>
      <c r="J1280" s="23">
        <v>7.5</v>
      </c>
      <c r="K1280" s="31">
        <v>11.999999999999947</v>
      </c>
      <c r="L1280" s="33">
        <v>0.62212285714285709</v>
      </c>
      <c r="M1280" s="33">
        <v>1.5424</v>
      </c>
      <c r="N1280" s="31">
        <v>5.52</v>
      </c>
      <c r="O1280" s="31">
        <v>3.5369999999999999</v>
      </c>
      <c r="P1280" s="32">
        <f t="shared" si="26"/>
        <v>5.872017634854771</v>
      </c>
      <c r="Q1280" s="22">
        <v>52</v>
      </c>
      <c r="R1280" s="6">
        <v>1</v>
      </c>
      <c r="S1280" s="6" t="s">
        <v>46</v>
      </c>
      <c r="T1280" s="6">
        <v>2018</v>
      </c>
      <c r="U1280"/>
      <c r="AP1280" s="9"/>
      <c r="AQ1280" s="9"/>
      <c r="AR1280" s="76"/>
      <c r="AS1280" s="76"/>
    </row>
    <row r="1281" spans="1:45">
      <c r="A1281" s="26">
        <v>19</v>
      </c>
      <c r="B1281" s="27" t="s">
        <v>42</v>
      </c>
      <c r="C1281" s="27" t="s">
        <v>32</v>
      </c>
      <c r="D1281" s="63">
        <v>43131</v>
      </c>
      <c r="E1281" s="21">
        <v>10.1</v>
      </c>
      <c r="F1281" s="22">
        <v>1089</v>
      </c>
      <c r="G1281" s="23">
        <v>14.27</v>
      </c>
      <c r="H1281" s="22">
        <v>127</v>
      </c>
      <c r="I1281" s="22">
        <v>0</v>
      </c>
      <c r="J1281" s="23">
        <v>8.0399999999999991</v>
      </c>
      <c r="K1281" s="31">
        <v>6.0000000000000799</v>
      </c>
      <c r="L1281" s="33">
        <v>0.57543500000000003</v>
      </c>
      <c r="M1281" s="33">
        <v>1.5424</v>
      </c>
      <c r="N1281" s="31">
        <v>1.5087999999999999</v>
      </c>
      <c r="O1281" s="31">
        <v>1.179</v>
      </c>
      <c r="P1281" s="32">
        <f t="shared" si="26"/>
        <v>1.7426089211618259</v>
      </c>
      <c r="Q1281" s="22">
        <v>68</v>
      </c>
      <c r="R1281" s="6">
        <v>1</v>
      </c>
      <c r="S1281" s="6" t="s">
        <v>46</v>
      </c>
      <c r="T1281" s="6">
        <v>2018</v>
      </c>
      <c r="U1281"/>
      <c r="AP1281" s="9"/>
      <c r="AQ1281" s="9"/>
      <c r="AR1281" s="76"/>
      <c r="AS1281" s="76"/>
    </row>
    <row r="1282" spans="1:45">
      <c r="A1282" s="26">
        <v>20</v>
      </c>
      <c r="B1282" s="27" t="s">
        <v>43</v>
      </c>
      <c r="C1282" s="27" t="s">
        <v>26</v>
      </c>
      <c r="D1282" s="63">
        <v>43131</v>
      </c>
      <c r="E1282" s="21">
        <v>8.6999999999999993</v>
      </c>
      <c r="F1282" s="22">
        <v>289.39999999999998</v>
      </c>
      <c r="G1282" s="23">
        <v>10.38</v>
      </c>
      <c r="H1282" s="22">
        <v>89</v>
      </c>
      <c r="I1282" s="22">
        <v>33</v>
      </c>
      <c r="J1282" s="23">
        <v>7.74</v>
      </c>
      <c r="K1282" s="31">
        <v>7.6000000000000512</v>
      </c>
      <c r="L1282" s="33">
        <v>0.68571000000000004</v>
      </c>
      <c r="M1282" s="33">
        <v>0.67479999999999996</v>
      </c>
      <c r="N1282" s="31">
        <v>4.048</v>
      </c>
      <c r="O1282" s="31">
        <v>2.7510000000000003</v>
      </c>
      <c r="P1282" s="32">
        <f t="shared" si="26"/>
        <v>10.075577949021934</v>
      </c>
      <c r="Q1282" s="22">
        <v>59</v>
      </c>
      <c r="R1282" s="6">
        <v>1</v>
      </c>
      <c r="S1282" s="6" t="s">
        <v>46</v>
      </c>
      <c r="T1282" s="6">
        <v>2018</v>
      </c>
      <c r="U1282"/>
      <c r="AP1282" s="9"/>
      <c r="AQ1282" s="9"/>
      <c r="AR1282" s="76"/>
      <c r="AS1282" s="76"/>
    </row>
    <row r="1283" spans="1:45">
      <c r="A1283" s="26">
        <v>21</v>
      </c>
      <c r="B1283" s="27" t="s">
        <v>44</v>
      </c>
      <c r="C1283" s="27" t="s">
        <v>21</v>
      </c>
      <c r="D1283" s="63">
        <v>43131</v>
      </c>
      <c r="E1283" s="21">
        <v>8.1</v>
      </c>
      <c r="F1283" s="22">
        <v>324.60000000000002</v>
      </c>
      <c r="G1283" s="23">
        <v>8.25</v>
      </c>
      <c r="H1283" s="22">
        <v>70</v>
      </c>
      <c r="I1283" s="22">
        <v>0</v>
      </c>
      <c r="J1283" s="23">
        <v>7.23</v>
      </c>
      <c r="K1283" s="31">
        <v>4.3999999999999595</v>
      </c>
      <c r="L1283" s="33">
        <v>0.41503499999999999</v>
      </c>
      <c r="M1283" s="33">
        <v>0.57840000000000003</v>
      </c>
      <c r="N1283" s="31">
        <v>1.2143999999999999</v>
      </c>
      <c r="O1283" s="31">
        <v>2.5937999999999999</v>
      </c>
      <c r="P1283" s="32">
        <f t="shared" si="26"/>
        <v>6.5840248962655599</v>
      </c>
      <c r="Q1283" s="22">
        <v>120</v>
      </c>
      <c r="R1283" s="6">
        <v>1</v>
      </c>
      <c r="S1283" s="6" t="s">
        <v>46</v>
      </c>
      <c r="T1283" s="6">
        <v>2018</v>
      </c>
      <c r="U1283"/>
      <c r="AP1283" s="9"/>
      <c r="AQ1283" s="9"/>
      <c r="AR1283" s="76"/>
      <c r="AS1283" s="76"/>
    </row>
    <row r="1284" spans="1:45">
      <c r="A1284" s="26">
        <v>22</v>
      </c>
      <c r="B1284" s="27" t="s">
        <v>45</v>
      </c>
      <c r="C1284" s="27" t="s">
        <v>21</v>
      </c>
      <c r="D1284" s="63">
        <v>43131</v>
      </c>
      <c r="E1284" s="21">
        <v>9.1999999999999993</v>
      </c>
      <c r="F1284" s="22">
        <v>362.8</v>
      </c>
      <c r="G1284" s="23">
        <v>9.1300000000000008</v>
      </c>
      <c r="H1284" s="22">
        <v>78.8</v>
      </c>
      <c r="I1284" s="22">
        <v>0</v>
      </c>
      <c r="J1284" s="23">
        <v>7.41</v>
      </c>
      <c r="K1284" s="31">
        <v>14.199999999999768</v>
      </c>
      <c r="L1284" s="33">
        <v>1.0225499999999998</v>
      </c>
      <c r="M1284" s="33">
        <v>2.5546000000000002</v>
      </c>
      <c r="N1284" s="31">
        <v>5.6303999999999998</v>
      </c>
      <c r="O1284" s="31">
        <v>9.2748000000000008</v>
      </c>
      <c r="P1284" s="32">
        <f t="shared" si="26"/>
        <v>5.8346512174117278</v>
      </c>
      <c r="Q1284" s="22">
        <v>57</v>
      </c>
      <c r="R1284" s="6">
        <v>1</v>
      </c>
      <c r="S1284" s="6" t="s">
        <v>46</v>
      </c>
      <c r="T1284" s="6">
        <v>2018</v>
      </c>
      <c r="U1284"/>
      <c r="AP1284" s="9"/>
      <c r="AQ1284" s="9"/>
      <c r="AR1284" s="76"/>
      <c r="AS1284" s="76"/>
    </row>
    <row r="1285" spans="1:45">
      <c r="A1285" s="26">
        <v>23</v>
      </c>
      <c r="B1285" s="27" t="s">
        <v>42</v>
      </c>
      <c r="C1285" s="27" t="s">
        <v>32</v>
      </c>
      <c r="D1285" s="63">
        <v>43131</v>
      </c>
      <c r="E1285" s="21">
        <v>6.6</v>
      </c>
      <c r="F1285" s="22">
        <v>1149</v>
      </c>
      <c r="G1285" s="23">
        <v>13.55</v>
      </c>
      <c r="H1285" s="22">
        <v>120</v>
      </c>
      <c r="I1285" s="22">
        <v>0</v>
      </c>
      <c r="J1285" s="23">
        <v>7.11</v>
      </c>
      <c r="K1285" s="31">
        <v>17.111111111110706</v>
      </c>
      <c r="L1285" s="33">
        <v>0.74585999999999986</v>
      </c>
      <c r="M1285" s="33">
        <v>0.96399999999999997</v>
      </c>
      <c r="N1285" s="31">
        <v>1.1776</v>
      </c>
      <c r="O1285" s="31">
        <v>0.31440000000000001</v>
      </c>
      <c r="P1285" s="32">
        <f t="shared" si="26"/>
        <v>1.5477178423236515</v>
      </c>
      <c r="Q1285" s="22">
        <v>26</v>
      </c>
      <c r="R1285" s="6">
        <v>1</v>
      </c>
      <c r="S1285" s="6" t="s">
        <v>46</v>
      </c>
      <c r="T1285" s="6">
        <v>2018</v>
      </c>
      <c r="U1285"/>
      <c r="AP1285" s="9"/>
      <c r="AQ1285" s="9"/>
      <c r="AR1285" s="76"/>
      <c r="AS1285" s="76"/>
    </row>
    <row r="1286" spans="1:45">
      <c r="A1286" s="26">
        <v>24</v>
      </c>
      <c r="B1286" s="27" t="s">
        <v>51</v>
      </c>
      <c r="C1286" s="27" t="s">
        <v>21</v>
      </c>
      <c r="D1286" s="63">
        <v>43131</v>
      </c>
      <c r="E1286" s="21">
        <v>19.7</v>
      </c>
      <c r="F1286" s="22">
        <v>1513</v>
      </c>
      <c r="G1286" s="23">
        <v>7.57</v>
      </c>
      <c r="H1286" s="22">
        <v>85.7</v>
      </c>
      <c r="I1286" s="22">
        <v>0</v>
      </c>
      <c r="J1286" s="23">
        <v>8.06</v>
      </c>
      <c r="K1286" s="31">
        <v>6.4999999999999503</v>
      </c>
      <c r="L1286" s="33">
        <v>0.17563800000000002</v>
      </c>
      <c r="M1286" s="33">
        <v>5.3502000000000001</v>
      </c>
      <c r="N1286" s="31">
        <v>1.7296</v>
      </c>
      <c r="O1286" s="31">
        <v>1.4148000000000001</v>
      </c>
      <c r="P1286" s="32">
        <f t="shared" si="26"/>
        <v>0.58771634705244669</v>
      </c>
      <c r="Q1286" s="22">
        <v>120</v>
      </c>
      <c r="R1286" s="6">
        <v>1</v>
      </c>
      <c r="S1286" s="6" t="s">
        <v>46</v>
      </c>
      <c r="T1286" s="6">
        <v>2018</v>
      </c>
      <c r="U1286"/>
      <c r="AP1286" s="9"/>
      <c r="AQ1286" s="9"/>
      <c r="AR1286" s="76"/>
      <c r="AS1286" s="76"/>
    </row>
    <row r="1287" spans="1:45">
      <c r="A1287" s="26">
        <v>1</v>
      </c>
      <c r="B1287" s="27" t="s">
        <v>20</v>
      </c>
      <c r="C1287" s="27" t="s">
        <v>21</v>
      </c>
      <c r="D1287" s="63">
        <v>43214</v>
      </c>
      <c r="E1287" s="21">
        <v>7.8</v>
      </c>
      <c r="F1287" s="22">
        <v>502</v>
      </c>
      <c r="G1287" s="23">
        <v>10.66</v>
      </c>
      <c r="H1287" s="22">
        <v>94.8</v>
      </c>
      <c r="I1287" s="22">
        <v>0</v>
      </c>
      <c r="J1287" s="23">
        <v>7.42</v>
      </c>
      <c r="K1287" s="31">
        <v>4.4000000000004036</v>
      </c>
      <c r="L1287" s="33">
        <v>0.53570000000000007</v>
      </c>
      <c r="M1287" s="33">
        <v>1.1040000000000001</v>
      </c>
      <c r="N1287" s="31">
        <v>4.2885999999999997</v>
      </c>
      <c r="O1287" s="31">
        <v>0</v>
      </c>
      <c r="P1287" s="32">
        <f t="shared" si="26"/>
        <v>3.8846014492753618</v>
      </c>
      <c r="Q1287" s="22">
        <v>120</v>
      </c>
      <c r="R1287" s="6">
        <v>4</v>
      </c>
      <c r="S1287" s="6" t="s">
        <v>47</v>
      </c>
      <c r="T1287" s="6">
        <v>2018</v>
      </c>
      <c r="U1287"/>
      <c r="AP1287" s="9"/>
      <c r="AQ1287" s="9"/>
      <c r="AR1287" s="76"/>
      <c r="AS1287" s="76"/>
    </row>
    <row r="1288" spans="1:45">
      <c r="A1288" s="26">
        <v>2</v>
      </c>
      <c r="B1288" s="27" t="s">
        <v>23</v>
      </c>
      <c r="C1288" s="27" t="s">
        <v>21</v>
      </c>
      <c r="D1288" s="63">
        <v>43214</v>
      </c>
      <c r="E1288" s="21">
        <v>7.3</v>
      </c>
      <c r="F1288" s="22">
        <v>508</v>
      </c>
      <c r="G1288" s="23">
        <v>8.36</v>
      </c>
      <c r="H1288" s="22">
        <v>73.7</v>
      </c>
      <c r="I1288" s="22">
        <v>0</v>
      </c>
      <c r="J1288" s="23">
        <v>7.38</v>
      </c>
      <c r="K1288" s="31">
        <v>2.2999999999999687</v>
      </c>
      <c r="L1288" s="33">
        <v>0.37012</v>
      </c>
      <c r="M1288" s="33">
        <v>0.96</v>
      </c>
      <c r="N1288" s="31">
        <v>5.5438000000000001</v>
      </c>
      <c r="O1288" s="31">
        <v>0.19600000000000001</v>
      </c>
      <c r="P1288" s="32">
        <f t="shared" si="26"/>
        <v>5.9789583333333329</v>
      </c>
      <c r="Q1288" s="22">
        <v>120</v>
      </c>
      <c r="R1288" s="6">
        <v>4</v>
      </c>
      <c r="S1288" s="6" t="s">
        <v>47</v>
      </c>
      <c r="T1288" s="6">
        <v>2018</v>
      </c>
      <c r="U1288"/>
      <c r="AP1288" s="9"/>
      <c r="AQ1288" s="9"/>
      <c r="AR1288" s="76"/>
      <c r="AS1288" s="76"/>
    </row>
    <row r="1289" spans="1:45">
      <c r="A1289" s="26">
        <v>3</v>
      </c>
      <c r="B1289" s="27" t="s">
        <v>24</v>
      </c>
      <c r="C1289" s="27" t="s">
        <v>21</v>
      </c>
      <c r="D1289" s="63">
        <v>43214</v>
      </c>
      <c r="E1289" s="21">
        <v>8.8000000000000007</v>
      </c>
      <c r="F1289" s="22">
        <v>608</v>
      </c>
      <c r="G1289" s="23">
        <v>8.51</v>
      </c>
      <c r="H1289" s="22">
        <v>77.3</v>
      </c>
      <c r="I1289" s="22">
        <v>0</v>
      </c>
      <c r="J1289" s="23">
        <v>7.35</v>
      </c>
      <c r="K1289" s="31">
        <v>3.6000000000000476</v>
      </c>
      <c r="L1289" s="33">
        <v>0.74510999999999994</v>
      </c>
      <c r="M1289" s="33">
        <v>0.96</v>
      </c>
      <c r="N1289" s="31">
        <v>4.7592999999999996</v>
      </c>
      <c r="O1289" s="31">
        <v>0</v>
      </c>
      <c r="P1289" s="32">
        <f t="shared" si="26"/>
        <v>4.9576041666666661</v>
      </c>
      <c r="Q1289" s="22">
        <v>120</v>
      </c>
      <c r="R1289" s="6">
        <v>4</v>
      </c>
      <c r="S1289" s="6" t="s">
        <v>47</v>
      </c>
      <c r="T1289" s="6">
        <v>2018</v>
      </c>
      <c r="U1289"/>
      <c r="AP1289" s="9"/>
      <c r="AQ1289" s="9"/>
      <c r="AR1289" s="76"/>
      <c r="AS1289" s="76"/>
    </row>
    <row r="1290" spans="1:45">
      <c r="A1290" s="26">
        <v>4</v>
      </c>
      <c r="B1290" s="27" t="s">
        <v>25</v>
      </c>
      <c r="C1290" s="27" t="s">
        <v>26</v>
      </c>
      <c r="D1290" s="63">
        <v>43214</v>
      </c>
      <c r="E1290" s="21">
        <v>10.9</v>
      </c>
      <c r="F1290" s="22">
        <v>367.4</v>
      </c>
      <c r="G1290" s="23">
        <v>9.65</v>
      </c>
      <c r="H1290" s="22">
        <v>92.3</v>
      </c>
      <c r="I1290" s="22">
        <v>0</v>
      </c>
      <c r="J1290" s="23">
        <v>7.55</v>
      </c>
      <c r="K1290" s="31">
        <v>2.2999999999999687</v>
      </c>
      <c r="L1290" s="33">
        <v>0.37012</v>
      </c>
      <c r="M1290" s="33">
        <v>1.1520000000000001</v>
      </c>
      <c r="N1290" s="31">
        <v>0.73219999999999996</v>
      </c>
      <c r="O1290" s="31">
        <v>0</v>
      </c>
      <c r="P1290" s="32">
        <f t="shared" si="26"/>
        <v>0.63559027777777766</v>
      </c>
      <c r="Q1290" s="22">
        <v>120</v>
      </c>
      <c r="R1290" s="6">
        <v>4</v>
      </c>
      <c r="S1290" s="6" t="s">
        <v>47</v>
      </c>
      <c r="T1290" s="6">
        <v>2018</v>
      </c>
      <c r="U1290"/>
      <c r="AP1290" s="9"/>
      <c r="AQ1290" s="9"/>
      <c r="AR1290" s="76"/>
      <c r="AS1290" s="76"/>
    </row>
    <row r="1291" spans="1:45">
      <c r="A1291" s="26">
        <v>5</v>
      </c>
      <c r="B1291" s="27" t="s">
        <v>27</v>
      </c>
      <c r="C1291" s="27" t="s">
        <v>26</v>
      </c>
      <c r="D1291" s="63">
        <v>43214</v>
      </c>
      <c r="E1291" s="21">
        <v>11</v>
      </c>
      <c r="F1291" s="22">
        <v>536</v>
      </c>
      <c r="G1291" s="23">
        <v>8.43</v>
      </c>
      <c r="H1291" s="22">
        <v>81.2</v>
      </c>
      <c r="I1291" s="22">
        <v>0</v>
      </c>
      <c r="J1291" s="23">
        <v>7.98</v>
      </c>
      <c r="K1291" s="31">
        <v>17.666666666666941</v>
      </c>
      <c r="L1291" s="33">
        <v>3.1817333333333337</v>
      </c>
      <c r="M1291" s="33">
        <v>1.3920000000000001</v>
      </c>
      <c r="N1291" s="31">
        <v>1.5166999999999999</v>
      </c>
      <c r="O1291" s="31">
        <v>9.8000000000000004E-2</v>
      </c>
      <c r="P1291" s="32">
        <f t="shared" si="26"/>
        <v>1.1599856321839079</v>
      </c>
      <c r="Q1291" s="22">
        <v>48</v>
      </c>
      <c r="R1291" s="6">
        <v>4</v>
      </c>
      <c r="S1291" s="6" t="s">
        <v>47</v>
      </c>
      <c r="T1291" s="6">
        <v>2018</v>
      </c>
      <c r="U1291"/>
      <c r="AP1291" s="9"/>
      <c r="AQ1291" s="9"/>
      <c r="AR1291" s="76"/>
      <c r="AS1291" s="76"/>
    </row>
    <row r="1292" spans="1:45">
      <c r="A1292" s="26">
        <v>6</v>
      </c>
      <c r="B1292" s="27" t="s">
        <v>28</v>
      </c>
      <c r="C1292" s="27" t="s">
        <v>21</v>
      </c>
      <c r="D1292" s="63">
        <v>43214</v>
      </c>
      <c r="E1292" s="21">
        <v>8.5</v>
      </c>
      <c r="F1292" s="22">
        <v>512</v>
      </c>
      <c r="G1292" s="23">
        <v>11.28</v>
      </c>
      <c r="H1292" s="22">
        <v>101.9</v>
      </c>
      <c r="I1292" s="22">
        <v>33</v>
      </c>
      <c r="J1292" s="23">
        <v>7.35</v>
      </c>
      <c r="K1292" s="31">
        <v>2.2000000000002018</v>
      </c>
      <c r="L1292" s="33">
        <v>0.53083000000000002</v>
      </c>
      <c r="M1292" s="33">
        <v>1.44</v>
      </c>
      <c r="N1292" s="31">
        <v>25.993099999999998</v>
      </c>
      <c r="O1292" s="31">
        <v>0</v>
      </c>
      <c r="P1292" s="32">
        <f t="shared" si="26"/>
        <v>18.050763888888888</v>
      </c>
      <c r="Q1292" s="22">
        <v>120</v>
      </c>
      <c r="R1292" s="6">
        <v>4</v>
      </c>
      <c r="S1292" s="6" t="s">
        <v>47</v>
      </c>
      <c r="T1292" s="6">
        <v>2018</v>
      </c>
      <c r="U1292"/>
      <c r="AP1292" s="9"/>
      <c r="AQ1292" s="9"/>
      <c r="AR1292" s="76"/>
      <c r="AS1292" s="76"/>
    </row>
    <row r="1293" spans="1:45">
      <c r="A1293" s="26">
        <v>7</v>
      </c>
      <c r="B1293" s="27" t="s">
        <v>29</v>
      </c>
      <c r="C1293" s="27" t="s">
        <v>21</v>
      </c>
      <c r="D1293" s="63">
        <v>43214</v>
      </c>
      <c r="E1293" s="21">
        <v>8.9</v>
      </c>
      <c r="F1293" s="22">
        <v>872</v>
      </c>
      <c r="G1293" s="23">
        <v>6.97</v>
      </c>
      <c r="H1293" s="22">
        <v>63.7</v>
      </c>
      <c r="I1293" s="22">
        <v>0</v>
      </c>
      <c r="J1293" s="23">
        <v>7.13</v>
      </c>
      <c r="K1293" s="31">
        <v>4.9999999999997664</v>
      </c>
      <c r="L1293" s="33">
        <v>0.77920000000000011</v>
      </c>
      <c r="M1293" s="33">
        <v>1.488</v>
      </c>
      <c r="N1293" s="31">
        <v>18.566500000000001</v>
      </c>
      <c r="O1293" s="31">
        <v>0</v>
      </c>
      <c r="P1293" s="32">
        <f t="shared" si="26"/>
        <v>12.477486559139786</v>
      </c>
      <c r="Q1293" s="22">
        <v>71</v>
      </c>
      <c r="R1293" s="6">
        <v>4</v>
      </c>
      <c r="S1293" s="6" t="s">
        <v>47</v>
      </c>
      <c r="T1293" s="6">
        <v>2018</v>
      </c>
      <c r="U1293"/>
      <c r="AP1293" s="9"/>
      <c r="AQ1293" s="9"/>
      <c r="AR1293" s="76"/>
      <c r="AS1293" s="76"/>
    </row>
    <row r="1294" spans="1:45">
      <c r="A1294" s="26">
        <v>8</v>
      </c>
      <c r="B1294" s="27" t="s">
        <v>30</v>
      </c>
      <c r="C1294" s="27" t="s">
        <v>26</v>
      </c>
      <c r="D1294" s="63">
        <v>43214</v>
      </c>
      <c r="E1294" s="21">
        <v>11.6</v>
      </c>
      <c r="F1294" s="22">
        <v>301</v>
      </c>
      <c r="G1294" s="23">
        <v>10.45</v>
      </c>
      <c r="H1294" s="22">
        <v>102</v>
      </c>
      <c r="I1294" s="22">
        <v>0</v>
      </c>
      <c r="J1294" s="23">
        <v>7.46</v>
      </c>
      <c r="K1294" s="31">
        <v>2.2000000000002018</v>
      </c>
      <c r="L1294" s="33">
        <v>0.75971999999999995</v>
      </c>
      <c r="M1294" s="33">
        <v>1.3440000000000001</v>
      </c>
      <c r="N1294" s="31">
        <v>1.4643999999999999</v>
      </c>
      <c r="O1294" s="31">
        <v>0</v>
      </c>
      <c r="P1294" s="32">
        <f t="shared" si="26"/>
        <v>1.0895833333333331</v>
      </c>
      <c r="Q1294" s="22">
        <v>100</v>
      </c>
      <c r="R1294" s="6">
        <v>4</v>
      </c>
      <c r="S1294" s="6" t="s">
        <v>47</v>
      </c>
      <c r="T1294" s="6">
        <v>2018</v>
      </c>
      <c r="U1294"/>
      <c r="AP1294" s="9"/>
      <c r="AQ1294" s="9"/>
      <c r="AR1294" s="76"/>
      <c r="AS1294" s="76"/>
    </row>
    <row r="1295" spans="1:45">
      <c r="A1295" s="26">
        <v>9</v>
      </c>
      <c r="B1295" s="27" t="s">
        <v>31</v>
      </c>
      <c r="C1295" s="27" t="s">
        <v>32</v>
      </c>
      <c r="D1295" s="63">
        <v>43214</v>
      </c>
      <c r="E1295" s="21">
        <v>12.9</v>
      </c>
      <c r="F1295" s="22">
        <v>3518</v>
      </c>
      <c r="G1295" s="23">
        <v>8.11</v>
      </c>
      <c r="H1295" s="22">
        <v>79.8</v>
      </c>
      <c r="I1295" s="22">
        <v>0</v>
      </c>
      <c r="J1295" s="23">
        <v>7</v>
      </c>
      <c r="K1295" s="31">
        <v>48.799999999999955</v>
      </c>
      <c r="L1295" s="33">
        <v>3.5550999999999999</v>
      </c>
      <c r="M1295" s="33">
        <v>3.3120000000000003</v>
      </c>
      <c r="N1295" s="31">
        <v>2.0396999999999998</v>
      </c>
      <c r="O1295" s="31">
        <v>0</v>
      </c>
      <c r="P1295" s="32">
        <f t="shared" si="26"/>
        <v>0.61585144927536217</v>
      </c>
      <c r="Q1295" s="22">
        <v>20</v>
      </c>
      <c r="R1295" s="6">
        <v>4</v>
      </c>
      <c r="S1295" s="6" t="s">
        <v>47</v>
      </c>
      <c r="T1295" s="6">
        <v>2018</v>
      </c>
      <c r="U1295"/>
      <c r="AP1295" s="9"/>
      <c r="AQ1295" s="9"/>
      <c r="AR1295" s="76"/>
      <c r="AS1295" s="76"/>
    </row>
    <row r="1296" spans="1:45">
      <c r="A1296" s="26">
        <v>10</v>
      </c>
      <c r="B1296" s="27" t="s">
        <v>33</v>
      </c>
      <c r="C1296" s="27" t="s">
        <v>32</v>
      </c>
      <c r="D1296" s="63">
        <v>43214</v>
      </c>
      <c r="E1296" s="21">
        <v>13</v>
      </c>
      <c r="F1296" s="22">
        <v>3192</v>
      </c>
      <c r="G1296" s="23">
        <v>9.67</v>
      </c>
      <c r="H1296" s="22">
        <v>96.9</v>
      </c>
      <c r="I1296" s="22">
        <v>0</v>
      </c>
      <c r="J1296" s="23">
        <v>7.3</v>
      </c>
      <c r="K1296" s="31">
        <v>33.333333333334103</v>
      </c>
      <c r="L1296" s="33">
        <v>3.3700400000000004</v>
      </c>
      <c r="M1296" s="33">
        <v>1.296</v>
      </c>
      <c r="N1296" s="31">
        <v>0.99370000000000003</v>
      </c>
      <c r="O1296" s="31">
        <v>2.94</v>
      </c>
      <c r="P1296" s="32">
        <f t="shared" si="26"/>
        <v>3.0352623456790124</v>
      </c>
      <c r="Q1296" s="22">
        <v>25</v>
      </c>
      <c r="R1296" s="6">
        <v>4</v>
      </c>
      <c r="S1296" s="6" t="s">
        <v>47</v>
      </c>
      <c r="T1296" s="6">
        <v>2018</v>
      </c>
      <c r="U1296"/>
      <c r="AP1296" s="9"/>
      <c r="AQ1296" s="9"/>
      <c r="AR1296" s="76"/>
      <c r="AS1296" s="76"/>
    </row>
    <row r="1297" spans="1:45">
      <c r="A1297" s="26">
        <v>11</v>
      </c>
      <c r="B1297" s="27" t="s">
        <v>34</v>
      </c>
      <c r="C1297" s="27" t="s">
        <v>26</v>
      </c>
      <c r="D1297" s="63">
        <v>43214</v>
      </c>
      <c r="E1297" s="21">
        <v>11.2</v>
      </c>
      <c r="F1297" s="22">
        <v>270</v>
      </c>
      <c r="G1297" s="23">
        <v>9.25</v>
      </c>
      <c r="H1297" s="22">
        <v>89</v>
      </c>
      <c r="I1297" s="22">
        <v>0</v>
      </c>
      <c r="J1297" s="23">
        <v>7.46</v>
      </c>
      <c r="K1297" s="31">
        <v>1.3000000000000789</v>
      </c>
      <c r="L1297" s="33">
        <v>0.82789999999999997</v>
      </c>
      <c r="M1297" s="33">
        <v>1.248</v>
      </c>
      <c r="N1297" s="31">
        <v>1.046</v>
      </c>
      <c r="O1297" s="31">
        <v>0</v>
      </c>
      <c r="P1297" s="32">
        <f t="shared" si="26"/>
        <v>0.83814102564102566</v>
      </c>
      <c r="Q1297" s="22">
        <v>120</v>
      </c>
      <c r="R1297" s="6">
        <v>4</v>
      </c>
      <c r="S1297" s="6" t="s">
        <v>47</v>
      </c>
      <c r="T1297" s="6">
        <v>2018</v>
      </c>
      <c r="U1297"/>
      <c r="AP1297" s="9"/>
      <c r="AQ1297" s="9"/>
      <c r="AR1297" s="76"/>
      <c r="AS1297" s="76"/>
    </row>
    <row r="1298" spans="1:45">
      <c r="A1298" s="26">
        <v>12</v>
      </c>
      <c r="B1298" s="27" t="s">
        <v>35</v>
      </c>
      <c r="C1298" s="27" t="s">
        <v>26</v>
      </c>
      <c r="D1298" s="63">
        <v>43214</v>
      </c>
      <c r="E1298" s="21">
        <v>12.4</v>
      </c>
      <c r="F1298" s="22">
        <v>203.7</v>
      </c>
      <c r="G1298" s="23">
        <v>12.65</v>
      </c>
      <c r="H1298" s="22">
        <v>125</v>
      </c>
      <c r="I1298" s="22">
        <v>0</v>
      </c>
      <c r="J1298" s="23">
        <v>7.66</v>
      </c>
      <c r="K1298" s="31">
        <v>4.2999999999997485</v>
      </c>
      <c r="L1298" s="33">
        <v>0.41394999999999998</v>
      </c>
      <c r="M1298" s="33">
        <v>1.1520000000000001</v>
      </c>
      <c r="N1298" s="31">
        <v>1.2551999999999999</v>
      </c>
      <c r="O1298" s="31">
        <v>0</v>
      </c>
      <c r="P1298" s="32">
        <f t="shared" si="26"/>
        <v>1.0895833333333331</v>
      </c>
      <c r="Q1298" s="22">
        <v>100</v>
      </c>
      <c r="R1298" s="6">
        <v>4</v>
      </c>
      <c r="S1298" s="6" t="s">
        <v>47</v>
      </c>
      <c r="T1298" s="6">
        <v>2018</v>
      </c>
      <c r="U1298"/>
      <c r="AP1298" s="9"/>
      <c r="AQ1298" s="9"/>
      <c r="AR1298" s="76"/>
      <c r="AS1298" s="76"/>
    </row>
    <row r="1299" spans="1:45">
      <c r="A1299" s="26">
        <v>13</v>
      </c>
      <c r="B1299" s="27" t="s">
        <v>36</v>
      </c>
      <c r="C1299" s="27" t="s">
        <v>32</v>
      </c>
      <c r="D1299" s="63">
        <v>43214</v>
      </c>
      <c r="E1299" s="21">
        <v>12.9</v>
      </c>
      <c r="F1299" s="22">
        <v>3019</v>
      </c>
      <c r="G1299" s="23">
        <v>9.51</v>
      </c>
      <c r="H1299" s="22">
        <v>95</v>
      </c>
      <c r="I1299" s="22">
        <v>0</v>
      </c>
      <c r="J1299" s="23">
        <v>7.42</v>
      </c>
      <c r="K1299" s="31">
        <v>26.666666666666693</v>
      </c>
      <c r="L1299" s="33">
        <v>3.4414666666666669</v>
      </c>
      <c r="M1299" s="33">
        <v>1.68</v>
      </c>
      <c r="N1299" s="31">
        <v>0.78449999999999998</v>
      </c>
      <c r="O1299" s="31">
        <v>0</v>
      </c>
      <c r="P1299" s="32">
        <f t="shared" si="26"/>
        <v>0.46696428571428572</v>
      </c>
      <c r="Q1299" s="22">
        <v>31</v>
      </c>
      <c r="R1299" s="6">
        <v>4</v>
      </c>
      <c r="S1299" s="6" t="s">
        <v>47</v>
      </c>
      <c r="T1299" s="6">
        <v>2018</v>
      </c>
      <c r="U1299"/>
      <c r="AP1299" s="9"/>
      <c r="AQ1299" s="9"/>
      <c r="AR1299" s="76"/>
      <c r="AS1299" s="76"/>
    </row>
    <row r="1300" spans="1:45">
      <c r="A1300" s="26">
        <v>14</v>
      </c>
      <c r="B1300" s="27" t="s">
        <v>37</v>
      </c>
      <c r="C1300" s="27" t="s">
        <v>32</v>
      </c>
      <c r="D1300" s="63">
        <v>43214</v>
      </c>
      <c r="E1300" s="21">
        <v>18.2</v>
      </c>
      <c r="F1300" s="22">
        <v>1532</v>
      </c>
      <c r="G1300" s="23">
        <v>12.84</v>
      </c>
      <c r="H1300" s="22">
        <v>143</v>
      </c>
      <c r="I1300" s="22">
        <v>0</v>
      </c>
      <c r="J1300" s="23">
        <v>7.98</v>
      </c>
      <c r="K1300" s="31">
        <v>13.142857142856965</v>
      </c>
      <c r="L1300" s="33">
        <v>3.1724571428571431</v>
      </c>
      <c r="M1300" s="33">
        <v>2.3040000000000003</v>
      </c>
      <c r="N1300" s="31">
        <v>0.83679999999999999</v>
      </c>
      <c r="O1300" s="31">
        <v>0</v>
      </c>
      <c r="P1300" s="32">
        <f t="shared" si="26"/>
        <v>0.36319444444444438</v>
      </c>
      <c r="Q1300" s="22">
        <v>37</v>
      </c>
      <c r="R1300" s="6">
        <v>4</v>
      </c>
      <c r="S1300" s="6" t="s">
        <v>47</v>
      </c>
      <c r="T1300" s="6">
        <v>2018</v>
      </c>
      <c r="U1300"/>
      <c r="AP1300" s="9"/>
      <c r="AQ1300" s="9"/>
      <c r="AR1300" s="76"/>
      <c r="AS1300" s="76"/>
    </row>
    <row r="1301" spans="1:45">
      <c r="A1301" s="26">
        <v>15</v>
      </c>
      <c r="B1301" s="27" t="s">
        <v>38</v>
      </c>
      <c r="C1301" s="27" t="s">
        <v>21</v>
      </c>
      <c r="D1301" s="63">
        <v>43214</v>
      </c>
      <c r="E1301" s="21">
        <v>9.6</v>
      </c>
      <c r="F1301" s="22">
        <v>686</v>
      </c>
      <c r="G1301" s="23">
        <v>12.83</v>
      </c>
      <c r="H1301" s="22">
        <v>118.9</v>
      </c>
      <c r="I1301" s="22">
        <v>33</v>
      </c>
      <c r="J1301" s="23">
        <v>7.53</v>
      </c>
      <c r="K1301" s="31">
        <v>2.1999999999997577</v>
      </c>
      <c r="L1301" s="33">
        <v>0.41394999999999998</v>
      </c>
      <c r="M1301" s="33">
        <v>1.5840000000000001</v>
      </c>
      <c r="N1301" s="31">
        <v>5.2299999999999995</v>
      </c>
      <c r="O1301" s="31">
        <v>0</v>
      </c>
      <c r="P1301" s="32">
        <f t="shared" si="26"/>
        <v>3.3017676767676765</v>
      </c>
      <c r="Q1301" s="22">
        <v>120</v>
      </c>
      <c r="R1301" s="6">
        <v>4</v>
      </c>
      <c r="S1301" s="6" t="s">
        <v>47</v>
      </c>
      <c r="T1301" s="6">
        <v>2018</v>
      </c>
      <c r="U1301"/>
      <c r="AP1301" s="9"/>
      <c r="AQ1301" s="9"/>
      <c r="AR1301" s="76"/>
      <c r="AS1301" s="76"/>
    </row>
    <row r="1302" spans="1:45">
      <c r="A1302" s="26">
        <v>16</v>
      </c>
      <c r="B1302" s="27" t="s">
        <v>39</v>
      </c>
      <c r="C1302" s="27" t="s">
        <v>26</v>
      </c>
      <c r="D1302" s="63">
        <v>43214</v>
      </c>
      <c r="E1302" s="21">
        <v>12.2</v>
      </c>
      <c r="F1302" s="22">
        <v>823</v>
      </c>
      <c r="G1302" s="23">
        <v>10.26</v>
      </c>
      <c r="H1302" s="22">
        <v>101</v>
      </c>
      <c r="I1302" s="22">
        <v>0</v>
      </c>
      <c r="J1302" s="23">
        <v>7.85</v>
      </c>
      <c r="K1302" s="31">
        <v>7.4000000000005173</v>
      </c>
      <c r="L1302" s="33">
        <v>1.63632</v>
      </c>
      <c r="M1302" s="33">
        <v>1.1520000000000001</v>
      </c>
      <c r="N1302" s="31">
        <v>4.7069999999999999</v>
      </c>
      <c r="O1302" s="31">
        <v>0</v>
      </c>
      <c r="P1302" s="32">
        <f t="shared" si="26"/>
        <v>4.0859374999999991</v>
      </c>
      <c r="Q1302" s="22">
        <v>50</v>
      </c>
      <c r="R1302" s="6">
        <v>4</v>
      </c>
      <c r="S1302" s="6" t="s">
        <v>47</v>
      </c>
      <c r="T1302" s="6">
        <v>2018</v>
      </c>
      <c r="U1302"/>
      <c r="AP1302" s="9"/>
      <c r="AQ1302" s="9"/>
      <c r="AR1302" s="76"/>
      <c r="AS1302" s="76"/>
    </row>
    <row r="1303" spans="1:45">
      <c r="A1303" s="26">
        <v>17</v>
      </c>
      <c r="B1303" s="27" t="s">
        <v>40</v>
      </c>
      <c r="C1303" s="27" t="s">
        <v>26</v>
      </c>
      <c r="D1303" s="63">
        <v>43214</v>
      </c>
      <c r="E1303" s="21">
        <v>14.9</v>
      </c>
      <c r="F1303" s="22">
        <v>241.6</v>
      </c>
      <c r="G1303" s="23">
        <v>10.76</v>
      </c>
      <c r="H1303" s="22">
        <v>112</v>
      </c>
      <c r="I1303" s="22">
        <v>0</v>
      </c>
      <c r="J1303" s="23">
        <v>8.0500000000000007</v>
      </c>
      <c r="K1303" s="31">
        <v>5.8571428571425299</v>
      </c>
      <c r="L1303" s="33">
        <v>0.62614285714285711</v>
      </c>
      <c r="M1303" s="33">
        <v>1.296</v>
      </c>
      <c r="N1303" s="31">
        <v>0.99370000000000003</v>
      </c>
      <c r="O1303" s="31">
        <v>0</v>
      </c>
      <c r="P1303" s="32">
        <f t="shared" si="26"/>
        <v>0.76674382716049383</v>
      </c>
      <c r="Q1303" s="22">
        <v>97</v>
      </c>
      <c r="R1303" s="6">
        <v>4</v>
      </c>
      <c r="S1303" s="6" t="s">
        <v>47</v>
      </c>
      <c r="T1303" s="6">
        <v>2018</v>
      </c>
      <c r="U1303"/>
      <c r="AP1303" s="9"/>
      <c r="AQ1303" s="9"/>
      <c r="AR1303" s="76"/>
      <c r="AS1303" s="76"/>
    </row>
    <row r="1304" spans="1:45">
      <c r="A1304" s="26">
        <v>18</v>
      </c>
      <c r="B1304" s="27" t="s">
        <v>41</v>
      </c>
      <c r="C1304" s="27" t="s">
        <v>21</v>
      </c>
      <c r="D1304" s="63">
        <v>43214</v>
      </c>
      <c r="E1304" s="21">
        <v>11.9</v>
      </c>
      <c r="F1304" s="22">
        <v>867</v>
      </c>
      <c r="G1304" s="23">
        <v>9.42</v>
      </c>
      <c r="H1304" s="22">
        <v>92</v>
      </c>
      <c r="I1304" s="22">
        <v>0</v>
      </c>
      <c r="J1304" s="23">
        <v>7.85</v>
      </c>
      <c r="K1304" s="31">
        <v>8.8333333333334707</v>
      </c>
      <c r="L1304" s="33">
        <v>1.7207333333333334</v>
      </c>
      <c r="M1304" s="33">
        <v>1.8240000000000001</v>
      </c>
      <c r="N1304" s="31">
        <v>6.1714000000000002</v>
      </c>
      <c r="O1304" s="31">
        <v>0</v>
      </c>
      <c r="P1304" s="32">
        <f t="shared" si="26"/>
        <v>3.3834429824561405</v>
      </c>
      <c r="Q1304" s="22">
        <v>60</v>
      </c>
      <c r="R1304" s="6">
        <v>4</v>
      </c>
      <c r="S1304" s="6" t="s">
        <v>47</v>
      </c>
      <c r="T1304" s="6">
        <v>2018</v>
      </c>
      <c r="U1304"/>
      <c r="AP1304" s="9"/>
      <c r="AQ1304" s="9"/>
      <c r="AR1304" s="76"/>
      <c r="AS1304" s="76"/>
    </row>
    <row r="1305" spans="1:45">
      <c r="A1305" s="26">
        <v>19</v>
      </c>
      <c r="B1305" s="27" t="s">
        <v>42</v>
      </c>
      <c r="C1305" s="27" t="s">
        <v>32</v>
      </c>
      <c r="D1305" s="63">
        <v>43214</v>
      </c>
      <c r="E1305" s="21">
        <v>12.4</v>
      </c>
      <c r="F1305" s="22">
        <v>1930</v>
      </c>
      <c r="G1305" s="23">
        <v>8.6199999999999992</v>
      </c>
      <c r="H1305" s="22">
        <v>85</v>
      </c>
      <c r="I1305" s="22">
        <v>0</v>
      </c>
      <c r="J1305" s="23">
        <v>7.49</v>
      </c>
      <c r="K1305" s="31">
        <v>16.666666666666313</v>
      </c>
      <c r="L1305" s="33">
        <v>3.4414666666666669</v>
      </c>
      <c r="M1305" s="33">
        <v>1.776</v>
      </c>
      <c r="N1305" s="31">
        <v>1.2029000000000001</v>
      </c>
      <c r="O1305" s="31">
        <v>0</v>
      </c>
      <c r="P1305" s="32">
        <f t="shared" si="26"/>
        <v>0.67730855855855865</v>
      </c>
      <c r="Q1305" s="22">
        <v>32</v>
      </c>
      <c r="R1305" s="6">
        <v>4</v>
      </c>
      <c r="S1305" s="6" t="s">
        <v>47</v>
      </c>
      <c r="T1305" s="6">
        <v>2018</v>
      </c>
      <c r="U1305"/>
      <c r="AP1305" s="9"/>
      <c r="AQ1305" s="9"/>
      <c r="AR1305" s="76"/>
      <c r="AS1305" s="76"/>
    </row>
    <row r="1306" spans="1:45">
      <c r="A1306" s="26">
        <v>20</v>
      </c>
      <c r="B1306" s="27" t="s">
        <v>43</v>
      </c>
      <c r="C1306" s="27" t="s">
        <v>26</v>
      </c>
      <c r="D1306" s="63">
        <v>43214</v>
      </c>
      <c r="E1306" s="21">
        <v>13.8</v>
      </c>
      <c r="F1306" s="22">
        <v>349.4</v>
      </c>
      <c r="G1306" s="23">
        <v>10.039999999999999</v>
      </c>
      <c r="H1306" s="22">
        <v>103</v>
      </c>
      <c r="I1306" s="22">
        <v>0</v>
      </c>
      <c r="J1306" s="23">
        <v>7.81</v>
      </c>
      <c r="K1306" s="31">
        <v>3.3333333333329662</v>
      </c>
      <c r="L1306" s="33">
        <v>0.69803333333333351</v>
      </c>
      <c r="M1306" s="33">
        <v>0.96</v>
      </c>
      <c r="N1306" s="31">
        <v>1.569</v>
      </c>
      <c r="O1306" s="31">
        <v>0</v>
      </c>
      <c r="P1306" s="32">
        <f t="shared" si="26"/>
        <v>1.6343749999999999</v>
      </c>
      <c r="Q1306" s="22">
        <v>110</v>
      </c>
      <c r="R1306" s="6">
        <v>4</v>
      </c>
      <c r="S1306" s="6" t="s">
        <v>47</v>
      </c>
      <c r="T1306" s="6">
        <v>2018</v>
      </c>
      <c r="U1306"/>
      <c r="AP1306" s="9"/>
      <c r="AQ1306" s="9"/>
      <c r="AR1306" s="76"/>
      <c r="AS1306" s="76"/>
    </row>
    <row r="1307" spans="1:45">
      <c r="A1307" s="26">
        <v>21</v>
      </c>
      <c r="B1307" s="27" t="s">
        <v>44</v>
      </c>
      <c r="C1307" s="27" t="s">
        <v>21</v>
      </c>
      <c r="D1307" s="63">
        <v>43214</v>
      </c>
      <c r="E1307" s="21">
        <v>10.6</v>
      </c>
      <c r="F1307" s="22">
        <v>251</v>
      </c>
      <c r="G1307" s="23">
        <v>6.04</v>
      </c>
      <c r="H1307" s="22">
        <v>57</v>
      </c>
      <c r="I1307" s="22">
        <v>0</v>
      </c>
      <c r="J1307" s="23">
        <v>7.05</v>
      </c>
      <c r="K1307" s="31">
        <v>2.7500000000002522</v>
      </c>
      <c r="L1307" s="33">
        <v>1.1809750000000001</v>
      </c>
      <c r="M1307" s="33">
        <v>1.3920000000000001</v>
      </c>
      <c r="N1307" s="31">
        <v>1.6213</v>
      </c>
      <c r="O1307" s="31">
        <v>0</v>
      </c>
      <c r="P1307" s="32">
        <f t="shared" si="26"/>
        <v>1.1647270114942527</v>
      </c>
      <c r="Q1307" s="22">
        <v>120</v>
      </c>
      <c r="R1307" s="6">
        <v>4</v>
      </c>
      <c r="S1307" s="6" t="s">
        <v>47</v>
      </c>
      <c r="T1307" s="6">
        <v>2018</v>
      </c>
      <c r="U1307"/>
      <c r="AP1307" s="9"/>
      <c r="AQ1307" s="9"/>
      <c r="AR1307" s="76"/>
      <c r="AS1307" s="76"/>
    </row>
    <row r="1308" spans="1:45">
      <c r="A1308" s="26">
        <v>22</v>
      </c>
      <c r="B1308" s="27" t="s">
        <v>45</v>
      </c>
      <c r="C1308" s="27" t="s">
        <v>21</v>
      </c>
      <c r="D1308" s="63">
        <v>43214</v>
      </c>
      <c r="E1308" s="21">
        <v>11.5</v>
      </c>
      <c r="F1308" s="22">
        <v>572</v>
      </c>
      <c r="G1308" s="23">
        <v>8.92</v>
      </c>
      <c r="H1308" s="22">
        <v>86.7</v>
      </c>
      <c r="I1308" s="22">
        <v>0</v>
      </c>
      <c r="J1308" s="23">
        <v>7.12</v>
      </c>
      <c r="K1308" s="31">
        <v>6.3076923076926379</v>
      </c>
      <c r="L1308" s="33">
        <v>1.1762923076923077</v>
      </c>
      <c r="M1308" s="33">
        <v>1.3440000000000001</v>
      </c>
      <c r="N1308" s="31">
        <v>6.4851999999999999</v>
      </c>
      <c r="O1308" s="31">
        <v>7.2520000000000007</v>
      </c>
      <c r="P1308" s="32">
        <f t="shared" si="26"/>
        <v>10.221130952380953</v>
      </c>
      <c r="Q1308" s="22">
        <v>79</v>
      </c>
      <c r="R1308" s="6">
        <v>4</v>
      </c>
      <c r="S1308" s="6" t="s">
        <v>47</v>
      </c>
      <c r="T1308" s="6">
        <v>2018</v>
      </c>
      <c r="U1308"/>
      <c r="AP1308" s="9"/>
      <c r="AQ1308" s="9"/>
      <c r="AR1308" s="76"/>
      <c r="AS1308" s="76"/>
    </row>
    <row r="1309" spans="1:45">
      <c r="A1309" s="26">
        <v>23</v>
      </c>
      <c r="B1309" s="27" t="s">
        <v>42</v>
      </c>
      <c r="C1309" s="27" t="s">
        <v>32</v>
      </c>
      <c r="D1309" s="63">
        <v>43214</v>
      </c>
      <c r="E1309" s="21">
        <v>9</v>
      </c>
      <c r="F1309" s="22">
        <v>2400</v>
      </c>
      <c r="G1309" s="23">
        <v>9</v>
      </c>
      <c r="H1309" s="22">
        <v>82.1</v>
      </c>
      <c r="I1309" s="22">
        <v>0</v>
      </c>
      <c r="J1309" s="23">
        <v>7.52</v>
      </c>
      <c r="K1309" s="31">
        <v>26.666666666666693</v>
      </c>
      <c r="L1309" s="33">
        <v>3.1654999999999998</v>
      </c>
      <c r="M1309" s="33">
        <v>1.44</v>
      </c>
      <c r="N1309" s="31">
        <v>0.1046</v>
      </c>
      <c r="O1309" s="31">
        <v>0</v>
      </c>
      <c r="P1309" s="32">
        <f t="shared" si="26"/>
        <v>7.2638888888888892E-2</v>
      </c>
      <c r="Q1309" s="22">
        <v>25</v>
      </c>
      <c r="R1309" s="6">
        <v>4</v>
      </c>
      <c r="S1309" s="6" t="s">
        <v>47</v>
      </c>
      <c r="T1309" s="6">
        <v>2018</v>
      </c>
      <c r="U1309"/>
      <c r="AP1309" s="9"/>
      <c r="AQ1309" s="9"/>
      <c r="AR1309" s="76"/>
      <c r="AS1309" s="76"/>
    </row>
    <row r="1310" spans="1:45">
      <c r="A1310" s="26">
        <v>24</v>
      </c>
      <c r="B1310" s="27" t="s">
        <v>51</v>
      </c>
      <c r="C1310" s="27" t="s">
        <v>21</v>
      </c>
      <c r="D1310" s="63">
        <v>43214</v>
      </c>
      <c r="E1310" s="21">
        <v>20.8</v>
      </c>
      <c r="F1310" s="22">
        <v>1513</v>
      </c>
      <c r="G1310" s="23">
        <v>7.51</v>
      </c>
      <c r="H1310" s="22">
        <v>87.2</v>
      </c>
      <c r="I1310" s="22">
        <v>0</v>
      </c>
      <c r="J1310" s="23">
        <v>8.2899999999999991</v>
      </c>
      <c r="K1310" s="31">
        <v>3.2999999999998586</v>
      </c>
      <c r="L1310" s="33">
        <v>0.18506</v>
      </c>
      <c r="M1310" s="33">
        <v>5.7119999999999997</v>
      </c>
      <c r="N1310" s="31">
        <v>12.081300000000001</v>
      </c>
      <c r="O1310" s="31">
        <v>0.19600000000000001</v>
      </c>
      <c r="P1310" s="32">
        <f t="shared" si="26"/>
        <v>2.1493872549019608</v>
      </c>
      <c r="Q1310" s="22">
        <v>120</v>
      </c>
      <c r="R1310" s="6">
        <v>4</v>
      </c>
      <c r="S1310" s="6" t="s">
        <v>47</v>
      </c>
      <c r="T1310" s="6">
        <v>2018</v>
      </c>
      <c r="U1310"/>
      <c r="AP1310" s="9"/>
      <c r="AQ1310" s="9"/>
      <c r="AR1310" s="76"/>
      <c r="AS1310" s="76"/>
    </row>
    <row r="1311" spans="1:45">
      <c r="A1311" s="26">
        <v>1</v>
      </c>
      <c r="B1311" s="27" t="s">
        <v>20</v>
      </c>
      <c r="C1311" s="27" t="s">
        <v>21</v>
      </c>
      <c r="D1311" s="63">
        <v>43292</v>
      </c>
      <c r="E1311" s="21">
        <v>22.7</v>
      </c>
      <c r="F1311" s="22">
        <v>541</v>
      </c>
      <c r="G1311" s="23">
        <v>7.94</v>
      </c>
      <c r="H1311" s="22">
        <v>92.2</v>
      </c>
      <c r="I1311" s="22">
        <v>0</v>
      </c>
      <c r="J1311" s="23">
        <v>7.13</v>
      </c>
      <c r="K1311" s="31">
        <v>3.3000000000003027</v>
      </c>
      <c r="L1311" s="33">
        <v>0.198495</v>
      </c>
      <c r="M1311" s="33">
        <v>0.57479999999999998</v>
      </c>
      <c r="N1311" s="31">
        <v>14.5068</v>
      </c>
      <c r="O1311" s="46">
        <v>7.9386000000000001</v>
      </c>
      <c r="P1311" s="32">
        <f t="shared" si="26"/>
        <v>39.049060542797498</v>
      </c>
      <c r="Q1311" s="22">
        <v>120</v>
      </c>
      <c r="R1311" s="6">
        <v>7</v>
      </c>
      <c r="S1311" s="6" t="s">
        <v>48</v>
      </c>
      <c r="T1311" s="6">
        <v>2018</v>
      </c>
      <c r="U1311"/>
      <c r="AP1311" s="9"/>
      <c r="AQ1311" s="9"/>
      <c r="AR1311" s="76"/>
      <c r="AS1311" s="76"/>
    </row>
    <row r="1312" spans="1:45">
      <c r="A1312" s="26">
        <v>2</v>
      </c>
      <c r="B1312" s="27" t="s">
        <v>23</v>
      </c>
      <c r="C1312" s="27" t="s">
        <v>21</v>
      </c>
      <c r="D1312" s="63">
        <v>43292</v>
      </c>
      <c r="E1312" s="21">
        <v>23.4</v>
      </c>
      <c r="F1312" s="22">
        <v>540</v>
      </c>
      <c r="G1312" s="23">
        <v>7.56</v>
      </c>
      <c r="H1312" s="22">
        <v>88.7</v>
      </c>
      <c r="I1312" s="22">
        <v>0</v>
      </c>
      <c r="J1312" s="23">
        <v>7.14</v>
      </c>
      <c r="K1312" s="31">
        <v>2.6999999999999247</v>
      </c>
      <c r="L1312" s="33">
        <v>0.187668</v>
      </c>
      <c r="M1312" s="33">
        <v>0.57479999999999998</v>
      </c>
      <c r="N1312" s="31">
        <v>31.785599999999999</v>
      </c>
      <c r="O1312" s="46">
        <v>6.8382000000000005</v>
      </c>
      <c r="P1312" s="32">
        <f t="shared" si="26"/>
        <v>67.195198329853866</v>
      </c>
      <c r="Q1312" s="22">
        <v>120</v>
      </c>
      <c r="R1312" s="6">
        <v>7</v>
      </c>
      <c r="S1312" s="6" t="s">
        <v>48</v>
      </c>
      <c r="T1312" s="6">
        <v>2018</v>
      </c>
      <c r="U1312"/>
      <c r="AP1312" s="9"/>
      <c r="AQ1312" s="9"/>
      <c r="AR1312" s="76"/>
      <c r="AS1312" s="76"/>
    </row>
    <row r="1313" spans="1:45">
      <c r="A1313" s="26">
        <v>3</v>
      </c>
      <c r="B1313" s="27" t="s">
        <v>24</v>
      </c>
      <c r="C1313" s="27" t="s">
        <v>21</v>
      </c>
      <c r="D1313" s="63">
        <v>43292</v>
      </c>
      <c r="E1313" s="21">
        <v>24.3</v>
      </c>
      <c r="F1313" s="22">
        <v>448.8</v>
      </c>
      <c r="G1313" s="23">
        <v>7.69</v>
      </c>
      <c r="H1313" s="22">
        <v>91</v>
      </c>
      <c r="I1313" s="22">
        <v>0</v>
      </c>
      <c r="J1313" s="23">
        <v>7.26</v>
      </c>
      <c r="K1313" s="31">
        <v>9.6666666666663428</v>
      </c>
      <c r="L1313" s="33">
        <v>0.54135000000000011</v>
      </c>
      <c r="M1313" s="33">
        <v>1.2932999999999999</v>
      </c>
      <c r="N1313" s="31">
        <v>10.0716</v>
      </c>
      <c r="O1313" s="46">
        <v>2.5152000000000001</v>
      </c>
      <c r="P1313" s="32">
        <f t="shared" si="26"/>
        <v>9.7323126884713531</v>
      </c>
      <c r="Q1313" s="22">
        <v>66</v>
      </c>
      <c r="R1313" s="6">
        <v>7</v>
      </c>
      <c r="S1313" s="6" t="s">
        <v>48</v>
      </c>
      <c r="T1313" s="6">
        <v>2018</v>
      </c>
      <c r="U1313"/>
      <c r="AP1313" s="9"/>
      <c r="AQ1313" s="9"/>
      <c r="AR1313" s="76"/>
      <c r="AS1313" s="76"/>
    </row>
    <row r="1314" spans="1:45">
      <c r="A1314" s="26">
        <v>4</v>
      </c>
      <c r="B1314" s="27" t="s">
        <v>25</v>
      </c>
      <c r="C1314" s="27" t="s">
        <v>26</v>
      </c>
      <c r="D1314" s="63">
        <v>43292</v>
      </c>
      <c r="E1314" s="21">
        <v>28</v>
      </c>
      <c r="F1314" s="22">
        <v>279</v>
      </c>
      <c r="G1314" s="23">
        <v>8.24</v>
      </c>
      <c r="H1314" s="22">
        <v>106</v>
      </c>
      <c r="I1314" s="22">
        <v>33</v>
      </c>
      <c r="J1314" s="23">
        <v>7.75</v>
      </c>
      <c r="K1314" s="31">
        <v>8.2000000000004292</v>
      </c>
      <c r="L1314" s="33">
        <v>0.35287999999999997</v>
      </c>
      <c r="M1314" s="33">
        <v>0.33529999999999999</v>
      </c>
      <c r="N1314" s="31">
        <v>0.36959999999999998</v>
      </c>
      <c r="O1314" s="46">
        <v>6.681</v>
      </c>
      <c r="P1314" s="32">
        <f t="shared" si="26"/>
        <v>21.027736355502537</v>
      </c>
      <c r="Q1314" s="22">
        <v>120</v>
      </c>
      <c r="R1314" s="6">
        <v>7</v>
      </c>
      <c r="S1314" s="6" t="s">
        <v>48</v>
      </c>
      <c r="T1314" s="6">
        <v>2018</v>
      </c>
      <c r="U1314"/>
      <c r="AP1314" s="9"/>
      <c r="AQ1314" s="9"/>
      <c r="AR1314" s="76"/>
      <c r="AS1314" s="76"/>
    </row>
    <row r="1315" spans="1:45">
      <c r="A1315" s="26">
        <v>5</v>
      </c>
      <c r="B1315" s="27" t="s">
        <v>27</v>
      </c>
      <c r="C1315" s="27" t="s">
        <v>26</v>
      </c>
      <c r="D1315" s="63">
        <v>43292</v>
      </c>
      <c r="E1315" s="21">
        <v>26.8</v>
      </c>
      <c r="F1315" s="22">
        <v>171</v>
      </c>
      <c r="G1315" s="23">
        <v>6.89</v>
      </c>
      <c r="H1315" s="22">
        <v>85.8</v>
      </c>
      <c r="I1315" s="22">
        <f>7*33</f>
        <v>231</v>
      </c>
      <c r="J1315" s="23">
        <v>7</v>
      </c>
      <c r="K1315" s="31">
        <v>53.125000000001087</v>
      </c>
      <c r="L1315" s="33">
        <v>2.9824375000000001</v>
      </c>
      <c r="M1315" s="33">
        <v>4.4067999999999996</v>
      </c>
      <c r="N1315" s="31">
        <v>9.2399999999999996E-2</v>
      </c>
      <c r="O1315" s="46">
        <v>6.8382000000000005</v>
      </c>
      <c r="P1315" s="32">
        <f t="shared" si="26"/>
        <v>1.5727058182808389</v>
      </c>
      <c r="Q1315" s="22">
        <v>18</v>
      </c>
      <c r="R1315" s="6">
        <v>7</v>
      </c>
      <c r="S1315" s="6" t="s">
        <v>48</v>
      </c>
      <c r="T1315" s="6">
        <v>2018</v>
      </c>
      <c r="U1315"/>
      <c r="AP1315" s="9"/>
      <c r="AQ1315" s="9"/>
      <c r="AR1315" s="76"/>
      <c r="AS1315" s="76"/>
    </row>
    <row r="1316" spans="1:45">
      <c r="A1316" s="26">
        <v>6</v>
      </c>
      <c r="B1316" s="27" t="s">
        <v>28</v>
      </c>
      <c r="C1316" s="27" t="s">
        <v>21</v>
      </c>
      <c r="D1316" s="63">
        <v>43292</v>
      </c>
      <c r="E1316" s="21">
        <v>24.8</v>
      </c>
      <c r="F1316" s="22">
        <v>503</v>
      </c>
      <c r="G1316" s="23">
        <v>6.93</v>
      </c>
      <c r="H1316" s="22">
        <v>83.5</v>
      </c>
      <c r="I1316" s="22">
        <v>33</v>
      </c>
      <c r="J1316" s="23">
        <v>7.31</v>
      </c>
      <c r="K1316" s="31">
        <v>6.7000000000003723</v>
      </c>
      <c r="L1316" s="33">
        <v>0.500448</v>
      </c>
      <c r="M1316" s="33">
        <v>1.9159999999999999</v>
      </c>
      <c r="N1316" s="31">
        <v>25.7334</v>
      </c>
      <c r="O1316" s="46">
        <v>4.2444000000000006</v>
      </c>
      <c r="P1316" s="32">
        <f t="shared" si="26"/>
        <v>15.646033402922757</v>
      </c>
      <c r="Q1316" s="22">
        <v>120</v>
      </c>
      <c r="R1316" s="6">
        <v>7</v>
      </c>
      <c r="S1316" s="6" t="s">
        <v>48</v>
      </c>
      <c r="T1316" s="6">
        <v>2018</v>
      </c>
      <c r="U1316"/>
      <c r="AP1316" s="9"/>
      <c r="AQ1316" s="9"/>
      <c r="AR1316" s="76"/>
      <c r="AS1316" s="76"/>
    </row>
    <row r="1317" spans="1:45">
      <c r="A1317" s="26">
        <v>7</v>
      </c>
      <c r="B1317" s="27" t="s">
        <v>29</v>
      </c>
      <c r="C1317" s="27" t="s">
        <v>21</v>
      </c>
      <c r="D1317" s="63">
        <v>43292</v>
      </c>
      <c r="E1317" s="21">
        <v>21</v>
      </c>
      <c r="F1317" s="22">
        <v>771</v>
      </c>
      <c r="G1317" s="23">
        <v>7.46</v>
      </c>
      <c r="H1317" s="22">
        <v>83.9</v>
      </c>
      <c r="I1317" s="22">
        <v>33</v>
      </c>
      <c r="J1317" s="23">
        <v>7.02</v>
      </c>
      <c r="K1317" s="31">
        <v>6.1428571428574177</v>
      </c>
      <c r="L1317" s="33">
        <v>0.24747428571428567</v>
      </c>
      <c r="M1317" s="33">
        <v>0.86219999999999997</v>
      </c>
      <c r="N1317" s="31">
        <v>46.846799999999995</v>
      </c>
      <c r="O1317" s="46">
        <v>2.6724000000000001</v>
      </c>
      <c r="P1317" s="32">
        <f t="shared" si="26"/>
        <v>57.433542101600558</v>
      </c>
      <c r="Q1317" s="22">
        <v>59</v>
      </c>
      <c r="R1317" s="6">
        <v>7</v>
      </c>
      <c r="S1317" s="6" t="s">
        <v>48</v>
      </c>
      <c r="T1317" s="6">
        <v>2018</v>
      </c>
      <c r="U1317"/>
      <c r="AP1317" s="9"/>
      <c r="AQ1317" s="9"/>
      <c r="AR1317" s="76"/>
      <c r="AS1317" s="76"/>
    </row>
    <row r="1318" spans="1:45">
      <c r="A1318" s="26">
        <v>8</v>
      </c>
      <c r="B1318" s="27" t="s">
        <v>30</v>
      </c>
      <c r="C1318" s="27" t="s">
        <v>26</v>
      </c>
      <c r="D1318" s="63">
        <v>43292</v>
      </c>
      <c r="E1318" s="21">
        <v>31.2</v>
      </c>
      <c r="F1318" s="22">
        <v>226</v>
      </c>
      <c r="G1318" s="23">
        <v>8.75</v>
      </c>
      <c r="H1318" s="22">
        <v>119.3</v>
      </c>
      <c r="I1318" s="22">
        <v>0</v>
      </c>
      <c r="J1318" s="23">
        <v>7.84</v>
      </c>
      <c r="K1318" s="31">
        <v>8.0000000000000071</v>
      </c>
      <c r="L1318" s="33">
        <v>0.41543599999999997</v>
      </c>
      <c r="M1318" s="33">
        <v>2.5865999999999998</v>
      </c>
      <c r="N1318" s="31">
        <v>1.9403999999999999</v>
      </c>
      <c r="O1318" s="46">
        <v>1.6506000000000001</v>
      </c>
      <c r="P1318" s="32">
        <f t="shared" si="26"/>
        <v>1.3883089770354908</v>
      </c>
      <c r="Q1318" s="22">
        <v>86</v>
      </c>
      <c r="R1318" s="6">
        <v>7</v>
      </c>
      <c r="S1318" s="6" t="s">
        <v>48</v>
      </c>
      <c r="T1318" s="6">
        <v>2018</v>
      </c>
      <c r="U1318"/>
      <c r="AP1318" s="9"/>
      <c r="AQ1318" s="9"/>
      <c r="AR1318" s="76"/>
      <c r="AS1318" s="76"/>
    </row>
    <row r="1319" spans="1:45">
      <c r="A1319" s="26">
        <v>9</v>
      </c>
      <c r="B1319" s="27" t="s">
        <v>31</v>
      </c>
      <c r="C1319" s="27" t="s">
        <v>32</v>
      </c>
      <c r="D1319" s="63">
        <v>43292</v>
      </c>
      <c r="E1319" s="21">
        <v>27.5</v>
      </c>
      <c r="F1319" s="22">
        <v>1185</v>
      </c>
      <c r="G1319" s="23">
        <v>8.17</v>
      </c>
      <c r="H1319" s="22">
        <v>102.6</v>
      </c>
      <c r="I1319" s="22">
        <v>33</v>
      </c>
      <c r="J1319" s="23">
        <v>7.69</v>
      </c>
      <c r="K1319" s="31">
        <v>40.000000000000036</v>
      </c>
      <c r="L1319" s="33">
        <v>1.5318199999999997</v>
      </c>
      <c r="M1319" s="33">
        <v>3.7361999999999997</v>
      </c>
      <c r="N1319" s="31">
        <v>0.32339999999999997</v>
      </c>
      <c r="O1319" s="46">
        <v>3.0654000000000003</v>
      </c>
      <c r="P1319" s="32">
        <f t="shared" si="26"/>
        <v>0.90701782559820154</v>
      </c>
      <c r="Q1319" s="22">
        <v>24</v>
      </c>
      <c r="R1319" s="6">
        <v>7</v>
      </c>
      <c r="S1319" s="6" t="s">
        <v>48</v>
      </c>
      <c r="T1319" s="6">
        <v>2018</v>
      </c>
      <c r="U1319"/>
      <c r="AP1319" s="9"/>
      <c r="AQ1319" s="9"/>
      <c r="AR1319" s="76"/>
      <c r="AS1319" s="76"/>
    </row>
    <row r="1320" spans="1:45">
      <c r="A1320" s="26">
        <v>10</v>
      </c>
      <c r="B1320" s="27" t="s">
        <v>33</v>
      </c>
      <c r="C1320" s="27" t="s">
        <v>32</v>
      </c>
      <c r="D1320" s="63">
        <v>43292</v>
      </c>
      <c r="E1320" s="21">
        <v>28.7</v>
      </c>
      <c r="F1320" s="22">
        <v>2293</v>
      </c>
      <c r="G1320" s="23">
        <v>8.01</v>
      </c>
      <c r="H1320" s="22">
        <v>103.7</v>
      </c>
      <c r="I1320" s="22">
        <v>33</v>
      </c>
      <c r="J1320" s="23">
        <v>7.73</v>
      </c>
      <c r="K1320" s="31">
        <v>27.666666666667322</v>
      </c>
      <c r="L1320" s="33">
        <v>0.82071333333333329</v>
      </c>
      <c r="M1320" s="33">
        <v>5.0294999999999996</v>
      </c>
      <c r="N1320" s="31">
        <v>0.2772</v>
      </c>
      <c r="O1320" s="46">
        <v>3.3798000000000004</v>
      </c>
      <c r="P1320" s="32">
        <f t="shared" si="26"/>
        <v>0.7271100507008651</v>
      </c>
      <c r="Q1320" s="22">
        <v>31</v>
      </c>
      <c r="R1320" s="6">
        <v>7</v>
      </c>
      <c r="S1320" s="6" t="s">
        <v>48</v>
      </c>
      <c r="T1320" s="6">
        <v>2018</v>
      </c>
      <c r="U1320"/>
      <c r="AP1320" s="9"/>
      <c r="AQ1320" s="9"/>
      <c r="AR1320" s="76"/>
      <c r="AS1320" s="76"/>
    </row>
    <row r="1321" spans="1:45">
      <c r="A1321" s="26">
        <v>11</v>
      </c>
      <c r="B1321" s="27" t="s">
        <v>34</v>
      </c>
      <c r="C1321" s="27" t="s">
        <v>26</v>
      </c>
      <c r="D1321" s="63">
        <v>43292</v>
      </c>
      <c r="E1321" s="21">
        <v>30.3</v>
      </c>
      <c r="F1321" s="22">
        <v>271</v>
      </c>
      <c r="G1321" s="23">
        <v>7.45</v>
      </c>
      <c r="H1321" s="22">
        <v>98.4</v>
      </c>
      <c r="I1321" s="22">
        <v>33</v>
      </c>
      <c r="J1321" s="23">
        <v>7.74</v>
      </c>
      <c r="K1321" s="31">
        <v>3.4285714285710505</v>
      </c>
      <c r="L1321" s="33">
        <v>0.12831999999999996</v>
      </c>
      <c r="M1321" s="33">
        <v>0.23949999999999999</v>
      </c>
      <c r="N1321" s="31">
        <v>0.2772</v>
      </c>
      <c r="O1321" s="46">
        <v>3.3012000000000001</v>
      </c>
      <c r="P1321" s="32">
        <f t="shared" si="26"/>
        <v>14.941127348643008</v>
      </c>
      <c r="Q1321" s="22">
        <v>120</v>
      </c>
      <c r="R1321" s="6">
        <v>7</v>
      </c>
      <c r="S1321" s="6" t="s">
        <v>48</v>
      </c>
      <c r="T1321" s="6">
        <v>2018</v>
      </c>
      <c r="U1321"/>
      <c r="AP1321" s="9"/>
      <c r="AQ1321" s="9"/>
      <c r="AR1321" s="76"/>
      <c r="AS1321" s="76"/>
    </row>
    <row r="1322" spans="1:45">
      <c r="A1322" s="26">
        <v>12</v>
      </c>
      <c r="B1322" s="27" t="s">
        <v>35</v>
      </c>
      <c r="C1322" s="27" t="s">
        <v>26</v>
      </c>
      <c r="D1322" s="63">
        <v>43292</v>
      </c>
      <c r="E1322" s="21">
        <v>29.9</v>
      </c>
      <c r="F1322" s="22">
        <v>186</v>
      </c>
      <c r="G1322" s="23">
        <v>8.15</v>
      </c>
      <c r="H1322" s="22">
        <v>107.3</v>
      </c>
      <c r="I1322" s="22">
        <v>0</v>
      </c>
      <c r="J1322" s="23">
        <v>7.67</v>
      </c>
      <c r="K1322" s="31">
        <v>4.2999999999997485</v>
      </c>
      <c r="L1322" s="33">
        <v>0.16360799999999998</v>
      </c>
      <c r="M1322" s="33">
        <v>0.57479999999999998</v>
      </c>
      <c r="N1322" s="31">
        <v>1.0164</v>
      </c>
      <c r="O1322" s="46">
        <v>0.62880000000000003</v>
      </c>
      <c r="P1322" s="32">
        <f t="shared" si="26"/>
        <v>2.8622129436325681</v>
      </c>
      <c r="Q1322" s="22">
        <v>120</v>
      </c>
      <c r="R1322" s="6">
        <v>7</v>
      </c>
      <c r="S1322" s="6" t="s">
        <v>48</v>
      </c>
      <c r="T1322" s="6">
        <v>2018</v>
      </c>
      <c r="U1322"/>
      <c r="AP1322" s="9"/>
      <c r="AQ1322" s="9"/>
      <c r="AR1322" s="76"/>
      <c r="AS1322" s="76"/>
    </row>
    <row r="1323" spans="1:45">
      <c r="A1323" s="26">
        <v>13</v>
      </c>
      <c r="B1323" s="27" t="s">
        <v>36</v>
      </c>
      <c r="C1323" s="27" t="s">
        <v>32</v>
      </c>
      <c r="D1323" s="63">
        <v>43292</v>
      </c>
      <c r="E1323" s="21">
        <v>31</v>
      </c>
      <c r="F1323" s="22">
        <v>949</v>
      </c>
      <c r="G1323" s="23">
        <v>7.74</v>
      </c>
      <c r="H1323" s="22">
        <v>104.5</v>
      </c>
      <c r="I1323" s="22">
        <v>33</v>
      </c>
      <c r="J1323" s="23">
        <v>7.62</v>
      </c>
      <c r="K1323" s="31">
        <v>34.000000000000696</v>
      </c>
      <c r="L1323" s="33">
        <v>1.5318199999999997</v>
      </c>
      <c r="M1323" s="33">
        <v>1.3891</v>
      </c>
      <c r="N1323" s="31">
        <v>0.83160000000000001</v>
      </c>
      <c r="O1323" s="46">
        <v>10.453800000000001</v>
      </c>
      <c r="P1323" s="32">
        <f t="shared" si="26"/>
        <v>8.1242531135267448</v>
      </c>
      <c r="Q1323" s="22">
        <v>40</v>
      </c>
      <c r="R1323" s="6">
        <v>7</v>
      </c>
      <c r="S1323" s="6" t="s">
        <v>48</v>
      </c>
      <c r="T1323" s="6">
        <v>2018</v>
      </c>
      <c r="U1323"/>
      <c r="AP1323" s="9"/>
      <c r="AQ1323" s="9"/>
      <c r="AR1323" s="76"/>
      <c r="AS1323" s="76"/>
    </row>
    <row r="1324" spans="1:45">
      <c r="A1324" s="26">
        <v>14</v>
      </c>
      <c r="B1324" s="27" t="s">
        <v>37</v>
      </c>
      <c r="C1324" s="27" t="s">
        <v>32</v>
      </c>
      <c r="D1324" s="63">
        <v>43292</v>
      </c>
      <c r="E1324" s="21">
        <v>28.6</v>
      </c>
      <c r="F1324" s="22">
        <v>1030</v>
      </c>
      <c r="G1324" s="23">
        <v>7.3</v>
      </c>
      <c r="H1324" s="22">
        <v>94.3</v>
      </c>
      <c r="I1324" s="22">
        <v>0</v>
      </c>
      <c r="J1324" s="23">
        <v>7.55</v>
      </c>
      <c r="K1324" s="31">
        <v>31.000000000001027</v>
      </c>
      <c r="L1324" s="33">
        <v>2.0932199999999996</v>
      </c>
      <c r="M1324" s="33">
        <v>2.8260999999999998</v>
      </c>
      <c r="N1324" s="31">
        <v>6.1445999999999996</v>
      </c>
      <c r="O1324" s="46">
        <v>2.2008000000000001</v>
      </c>
      <c r="P1324" s="32">
        <f t="shared" si="26"/>
        <v>2.9529740631966312</v>
      </c>
      <c r="Q1324" s="22">
        <v>22</v>
      </c>
      <c r="R1324" s="6">
        <v>7</v>
      </c>
      <c r="S1324" s="6" t="s">
        <v>48</v>
      </c>
      <c r="T1324" s="6">
        <v>2018</v>
      </c>
      <c r="U1324"/>
      <c r="AP1324" s="9"/>
      <c r="AQ1324" s="9"/>
      <c r="AR1324" s="76"/>
      <c r="AS1324" s="76"/>
    </row>
    <row r="1325" spans="1:45">
      <c r="A1325" s="26">
        <v>15</v>
      </c>
      <c r="B1325" s="27" t="s">
        <v>38</v>
      </c>
      <c r="C1325" s="27" t="s">
        <v>21</v>
      </c>
      <c r="D1325" s="63">
        <v>43292</v>
      </c>
      <c r="E1325" s="21">
        <v>24.7</v>
      </c>
      <c r="F1325" s="22">
        <v>670</v>
      </c>
      <c r="G1325" s="23">
        <v>8.08</v>
      </c>
      <c r="H1325" s="22">
        <v>97.1</v>
      </c>
      <c r="I1325" s="22">
        <f>33*4</f>
        <v>132</v>
      </c>
      <c r="J1325" s="23">
        <v>7.25</v>
      </c>
      <c r="K1325" s="31">
        <v>3.6000000000000476</v>
      </c>
      <c r="L1325" s="33">
        <v>0.38375699999999996</v>
      </c>
      <c r="M1325" s="33">
        <v>1.3891</v>
      </c>
      <c r="N1325" s="31">
        <v>16.169999999999998</v>
      </c>
      <c r="O1325" s="46">
        <v>1.8864000000000001</v>
      </c>
      <c r="P1325" s="32">
        <f t="shared" si="26"/>
        <v>12.998632207904397</v>
      </c>
      <c r="Q1325" s="22">
        <v>120</v>
      </c>
      <c r="R1325" s="6">
        <v>7</v>
      </c>
      <c r="S1325" s="6" t="s">
        <v>48</v>
      </c>
      <c r="T1325" s="6">
        <v>2018</v>
      </c>
      <c r="U1325"/>
      <c r="AP1325" s="9"/>
      <c r="AQ1325" s="9"/>
      <c r="AR1325" s="76"/>
      <c r="AS1325" s="76"/>
    </row>
    <row r="1326" spans="1:45">
      <c r="A1326" s="26">
        <v>16</v>
      </c>
      <c r="B1326" s="27" t="s">
        <v>39</v>
      </c>
      <c r="C1326" s="27" t="s">
        <v>26</v>
      </c>
      <c r="D1326" s="63">
        <v>43292</v>
      </c>
      <c r="E1326" s="21">
        <v>30.6</v>
      </c>
      <c r="F1326" s="22">
        <v>1110</v>
      </c>
      <c r="G1326" s="23">
        <v>7.41</v>
      </c>
      <c r="H1326" s="22">
        <v>98.8</v>
      </c>
      <c r="I1326" s="22">
        <v>99</v>
      </c>
      <c r="J1326" s="23">
        <v>8.2100000000000009</v>
      </c>
      <c r="K1326" s="31">
        <v>15.333333333333126</v>
      </c>
      <c r="L1326" s="33">
        <v>1.2631499999999998</v>
      </c>
      <c r="M1326" s="33">
        <v>2.0118</v>
      </c>
      <c r="N1326" s="31">
        <v>1.2473999999999998</v>
      </c>
      <c r="O1326" s="46">
        <v>3.0654000000000003</v>
      </c>
      <c r="P1326" s="32">
        <f t="shared" si="26"/>
        <v>2.143751864002386</v>
      </c>
      <c r="Q1326" s="22">
        <v>56</v>
      </c>
      <c r="R1326" s="6">
        <v>7</v>
      </c>
      <c r="S1326" s="6" t="s">
        <v>48</v>
      </c>
      <c r="T1326" s="6">
        <v>2018</v>
      </c>
      <c r="U1326"/>
      <c r="AP1326" s="9"/>
      <c r="AQ1326" s="9"/>
      <c r="AR1326" s="76"/>
      <c r="AS1326" s="76"/>
    </row>
    <row r="1327" spans="1:45">
      <c r="A1327" s="26">
        <v>17</v>
      </c>
      <c r="B1327" s="27" t="s">
        <v>40</v>
      </c>
      <c r="C1327" s="27" t="s">
        <v>26</v>
      </c>
      <c r="D1327" s="63">
        <v>43292</v>
      </c>
      <c r="E1327" s="21">
        <v>30</v>
      </c>
      <c r="F1327" s="22">
        <v>333</v>
      </c>
      <c r="G1327" s="23">
        <v>7.76</v>
      </c>
      <c r="H1327" s="22">
        <v>102.2</v>
      </c>
      <c r="I1327" s="22">
        <v>33</v>
      </c>
      <c r="J1327" s="23">
        <v>7.69</v>
      </c>
      <c r="K1327" s="31">
        <v>9.2727272727274617</v>
      </c>
      <c r="L1327" s="33">
        <v>0.63212181818181812</v>
      </c>
      <c r="M1327" s="33">
        <v>0.47899999999999998</v>
      </c>
      <c r="N1327" s="31">
        <v>3.1877999999999997</v>
      </c>
      <c r="O1327" s="46">
        <v>11.397</v>
      </c>
      <c r="P1327" s="32">
        <f t="shared" ref="P1327:P1390" si="27">(N1327+O1327)/M1327</f>
        <v>30.448434237995826</v>
      </c>
      <c r="Q1327" s="22">
        <v>73</v>
      </c>
      <c r="R1327" s="6">
        <v>7</v>
      </c>
      <c r="S1327" s="6" t="s">
        <v>48</v>
      </c>
      <c r="T1327" s="6">
        <v>2018</v>
      </c>
      <c r="U1327"/>
      <c r="AP1327" s="9"/>
      <c r="AQ1327" s="9"/>
      <c r="AR1327" s="76"/>
      <c r="AS1327" s="76"/>
    </row>
    <row r="1328" spans="1:45">
      <c r="A1328" s="26">
        <v>18</v>
      </c>
      <c r="B1328" s="27" t="s">
        <v>41</v>
      </c>
      <c r="C1328" s="27" t="s">
        <v>21</v>
      </c>
      <c r="D1328" s="63">
        <v>43292</v>
      </c>
      <c r="E1328" s="21">
        <v>27.1</v>
      </c>
      <c r="F1328" s="22">
        <v>1120</v>
      </c>
      <c r="G1328" s="23">
        <v>7.37</v>
      </c>
      <c r="H1328" s="22">
        <v>92.7</v>
      </c>
      <c r="I1328" s="22">
        <v>33</v>
      </c>
      <c r="J1328" s="23">
        <v>7.89</v>
      </c>
      <c r="K1328" s="31">
        <v>18.333333333333535</v>
      </c>
      <c r="L1328" s="33">
        <v>0.51528499999999999</v>
      </c>
      <c r="M1328" s="33">
        <v>4.8857999999999997</v>
      </c>
      <c r="N1328" s="31">
        <v>27.304199999999998</v>
      </c>
      <c r="O1328" s="46">
        <v>5.109</v>
      </c>
      <c r="P1328" s="32">
        <f t="shared" si="27"/>
        <v>6.6341643129067904</v>
      </c>
      <c r="Q1328" s="22">
        <v>70</v>
      </c>
      <c r="R1328" s="6">
        <v>7</v>
      </c>
      <c r="S1328" s="6" t="s">
        <v>48</v>
      </c>
      <c r="T1328" s="6">
        <v>2018</v>
      </c>
      <c r="U1328"/>
      <c r="AP1328" s="9"/>
      <c r="AQ1328" s="9"/>
      <c r="AR1328" s="76"/>
      <c r="AS1328" s="76"/>
    </row>
    <row r="1329" spans="1:45">
      <c r="A1329" s="26">
        <v>19</v>
      </c>
      <c r="B1329" s="27" t="s">
        <v>42</v>
      </c>
      <c r="C1329" s="27" t="s">
        <v>32</v>
      </c>
      <c r="D1329" s="63">
        <v>43292</v>
      </c>
      <c r="E1329" s="21">
        <v>28.1</v>
      </c>
      <c r="F1329" s="22">
        <v>1577</v>
      </c>
      <c r="G1329" s="23">
        <v>7.57</v>
      </c>
      <c r="H1329" s="22">
        <v>97.2</v>
      </c>
      <c r="I1329" s="22">
        <v>0</v>
      </c>
      <c r="J1329" s="23">
        <v>7.41</v>
      </c>
      <c r="K1329" s="31">
        <v>42.500000000000867</v>
      </c>
      <c r="L1329" s="33">
        <v>2.1473549999999997</v>
      </c>
      <c r="M1329" s="33">
        <v>2.0596999999999999</v>
      </c>
      <c r="N1329" s="31">
        <v>0.87779999999999991</v>
      </c>
      <c r="O1329" s="46">
        <v>2.9868000000000001</v>
      </c>
      <c r="P1329" s="32">
        <f t="shared" si="27"/>
        <v>1.8762926639801916</v>
      </c>
      <c r="Q1329" s="22">
        <v>30</v>
      </c>
      <c r="R1329" s="6">
        <v>7</v>
      </c>
      <c r="S1329" s="6" t="s">
        <v>48</v>
      </c>
      <c r="T1329" s="6">
        <v>2018</v>
      </c>
      <c r="U1329"/>
      <c r="AP1329" s="9"/>
      <c r="AQ1329" s="9"/>
      <c r="AR1329" s="76"/>
      <c r="AS1329" s="76"/>
    </row>
    <row r="1330" spans="1:45">
      <c r="A1330" s="26">
        <v>20</v>
      </c>
      <c r="B1330" s="27" t="s">
        <v>43</v>
      </c>
      <c r="C1330" s="27" t="s">
        <v>26</v>
      </c>
      <c r="D1330" s="63">
        <v>43292</v>
      </c>
      <c r="E1330" s="21">
        <v>28.9</v>
      </c>
      <c r="F1330" s="22">
        <v>327</v>
      </c>
      <c r="G1330" s="23">
        <v>7.23</v>
      </c>
      <c r="H1330" s="22">
        <v>93.7</v>
      </c>
      <c r="I1330" s="22">
        <v>0</v>
      </c>
      <c r="J1330" s="23">
        <v>7.31</v>
      </c>
      <c r="K1330" s="31">
        <v>6.5000000000003944</v>
      </c>
      <c r="L1330" s="33">
        <v>0.78194999999999981</v>
      </c>
      <c r="M1330" s="33">
        <v>0.38319999999999999</v>
      </c>
      <c r="N1330" s="31">
        <v>0</v>
      </c>
      <c r="O1330" s="46">
        <v>4.4802</v>
      </c>
      <c r="P1330" s="32">
        <f t="shared" si="27"/>
        <v>11.691544885177453</v>
      </c>
      <c r="Q1330" s="22">
        <v>81</v>
      </c>
      <c r="R1330" s="6">
        <v>7</v>
      </c>
      <c r="S1330" s="6" t="s">
        <v>48</v>
      </c>
      <c r="T1330" s="6">
        <v>2018</v>
      </c>
      <c r="U1330"/>
      <c r="AP1330" s="9"/>
      <c r="AQ1330" s="9"/>
      <c r="AR1330" s="76"/>
      <c r="AS1330" s="76"/>
    </row>
    <row r="1331" spans="1:45">
      <c r="A1331" s="26">
        <v>21</v>
      </c>
      <c r="B1331" s="27" t="s">
        <v>44</v>
      </c>
      <c r="C1331" s="27" t="s">
        <v>21</v>
      </c>
      <c r="D1331" s="63">
        <v>43292</v>
      </c>
      <c r="E1331" s="21">
        <v>19.899999999999999</v>
      </c>
      <c r="F1331" s="22">
        <v>395</v>
      </c>
      <c r="G1331" s="23">
        <v>8.83</v>
      </c>
      <c r="H1331" s="22">
        <v>98.3</v>
      </c>
      <c r="I1331" s="22">
        <v>0</v>
      </c>
      <c r="J1331" s="23">
        <v>6.53</v>
      </c>
      <c r="K1331" s="31">
        <v>11.200000000000099</v>
      </c>
      <c r="L1331" s="33">
        <v>0.35849400000000003</v>
      </c>
      <c r="M1331" s="33">
        <v>0.33529999999999999</v>
      </c>
      <c r="N1331" s="31">
        <v>2.8182</v>
      </c>
      <c r="O1331" s="46">
        <v>9.2748000000000008</v>
      </c>
      <c r="P1331" s="32">
        <f t="shared" si="27"/>
        <v>36.066209364747991</v>
      </c>
      <c r="Q1331" s="22">
        <v>120</v>
      </c>
      <c r="R1331" s="6">
        <v>7</v>
      </c>
      <c r="S1331" s="6" t="s">
        <v>48</v>
      </c>
      <c r="T1331" s="6">
        <v>2018</v>
      </c>
      <c r="U1331"/>
      <c r="AP1331" s="9"/>
      <c r="AQ1331" s="9"/>
      <c r="AR1331" s="76"/>
      <c r="AS1331" s="76"/>
    </row>
    <row r="1332" spans="1:45">
      <c r="A1332" s="26">
        <v>22</v>
      </c>
      <c r="B1332" s="27" t="s">
        <v>45</v>
      </c>
      <c r="C1332" s="27" t="s">
        <v>21</v>
      </c>
      <c r="D1332" s="63">
        <v>43292</v>
      </c>
      <c r="E1332" s="21">
        <v>22.6</v>
      </c>
      <c r="F1332" s="22">
        <v>580</v>
      </c>
      <c r="G1332" s="23">
        <v>8.84</v>
      </c>
      <c r="H1332" s="22">
        <v>101.7</v>
      </c>
      <c r="I1332" s="22">
        <v>99</v>
      </c>
      <c r="J1332" s="23">
        <v>7.25</v>
      </c>
      <c r="K1332" s="31">
        <v>5.4666666666669528</v>
      </c>
      <c r="L1332" s="33">
        <v>0.42987199999999998</v>
      </c>
      <c r="M1332" s="33">
        <v>0.62270000000000003</v>
      </c>
      <c r="N1332" s="31">
        <v>15.384599999999999</v>
      </c>
      <c r="O1332" s="46">
        <v>8.7246000000000006</v>
      </c>
      <c r="P1332" s="32">
        <f t="shared" si="27"/>
        <v>38.717199293399709</v>
      </c>
      <c r="Q1332" s="22">
        <v>97</v>
      </c>
      <c r="R1332" s="6">
        <v>7</v>
      </c>
      <c r="S1332" s="6" t="s">
        <v>48</v>
      </c>
      <c r="T1332" s="6">
        <v>2018</v>
      </c>
      <c r="U1332"/>
      <c r="AP1332" s="9"/>
      <c r="AQ1332" s="9"/>
      <c r="AR1332" s="76"/>
      <c r="AS1332" s="76"/>
    </row>
    <row r="1333" spans="1:45">
      <c r="A1333" s="26">
        <v>23</v>
      </c>
      <c r="B1333" s="27" t="s">
        <v>42</v>
      </c>
      <c r="C1333" s="27" t="s">
        <v>32</v>
      </c>
      <c r="D1333" s="63">
        <v>43292</v>
      </c>
      <c r="E1333" s="21">
        <v>28</v>
      </c>
      <c r="F1333" s="22">
        <v>912</v>
      </c>
      <c r="G1333" s="23">
        <v>7.73</v>
      </c>
      <c r="H1333" s="22">
        <v>98.8</v>
      </c>
      <c r="I1333" s="22">
        <v>0</v>
      </c>
      <c r="J1333" s="23">
        <v>7.48</v>
      </c>
      <c r="K1333" s="31">
        <v>33.333333333332625</v>
      </c>
      <c r="L1333" s="33">
        <v>1.7644</v>
      </c>
      <c r="M1333" s="33">
        <v>1.2454000000000001</v>
      </c>
      <c r="N1333" s="31">
        <v>0.4158</v>
      </c>
      <c r="O1333" s="46">
        <v>5.109</v>
      </c>
      <c r="P1333" s="32">
        <f t="shared" si="27"/>
        <v>4.4361650875220811</v>
      </c>
      <c r="Q1333" s="22">
        <v>23</v>
      </c>
      <c r="R1333" s="6">
        <v>7</v>
      </c>
      <c r="S1333" s="6" t="s">
        <v>48</v>
      </c>
      <c r="T1333" s="6">
        <v>2018</v>
      </c>
      <c r="U1333"/>
      <c r="AP1333" s="9"/>
      <c r="AQ1333" s="9"/>
      <c r="AR1333" s="76"/>
      <c r="AS1333" s="76"/>
    </row>
    <row r="1334" spans="1:45">
      <c r="A1334" s="26">
        <v>24</v>
      </c>
      <c r="B1334" s="27" t="s">
        <v>51</v>
      </c>
      <c r="C1334" s="27" t="s">
        <v>21</v>
      </c>
      <c r="D1334" s="63">
        <v>43292</v>
      </c>
      <c r="E1334" s="21">
        <v>28.4</v>
      </c>
      <c r="F1334" s="22">
        <v>1556</v>
      </c>
      <c r="G1334" s="23">
        <v>7.73</v>
      </c>
      <c r="H1334" s="22">
        <v>99.5</v>
      </c>
      <c r="I1334" s="22">
        <v>33</v>
      </c>
      <c r="J1334" s="23">
        <v>8.33</v>
      </c>
      <c r="K1334" s="31">
        <v>4.3999999999999595</v>
      </c>
      <c r="L1334" s="33">
        <v>0.15318199999999998</v>
      </c>
      <c r="M1334" s="33">
        <v>5.4127000000000001</v>
      </c>
      <c r="N1334" s="31">
        <v>18.988199999999999</v>
      </c>
      <c r="O1334" s="46">
        <v>4.3230000000000004</v>
      </c>
      <c r="P1334" s="32">
        <f t="shared" si="27"/>
        <v>4.3067600273430999</v>
      </c>
      <c r="Q1334" s="22">
        <v>120</v>
      </c>
      <c r="R1334" s="6">
        <v>7</v>
      </c>
      <c r="S1334" s="6" t="s">
        <v>48</v>
      </c>
      <c r="T1334" s="6">
        <v>2018</v>
      </c>
      <c r="U1334"/>
      <c r="AP1334" s="9"/>
      <c r="AQ1334" s="9"/>
      <c r="AR1334" s="76"/>
      <c r="AS1334" s="76"/>
    </row>
    <row r="1335" spans="1:45">
      <c r="A1335" s="26">
        <v>1</v>
      </c>
      <c r="B1335" s="27" t="s">
        <v>20</v>
      </c>
      <c r="C1335" s="27" t="s">
        <v>21</v>
      </c>
      <c r="D1335" s="63">
        <v>43398</v>
      </c>
      <c r="E1335" s="21">
        <v>12.4</v>
      </c>
      <c r="F1335" s="22">
        <v>538</v>
      </c>
      <c r="G1335" s="23">
        <v>9.32</v>
      </c>
      <c r="H1335" s="22">
        <v>87</v>
      </c>
      <c r="I1335" s="22">
        <v>33</v>
      </c>
      <c r="J1335" s="23">
        <v>6.96</v>
      </c>
      <c r="K1335" s="31">
        <v>2.5999999999997137</v>
      </c>
      <c r="L1335" s="33">
        <v>0.36652200000000001</v>
      </c>
      <c r="M1335" s="33">
        <v>0.52910000000000001</v>
      </c>
      <c r="N1335" s="31">
        <v>8.3719999999999999</v>
      </c>
      <c r="O1335" s="46">
        <v>1.5827999999999998</v>
      </c>
      <c r="P1335" s="32">
        <f t="shared" si="27"/>
        <v>18.814590814590812</v>
      </c>
      <c r="Q1335" s="22">
        <v>120</v>
      </c>
      <c r="R1335" s="6">
        <v>10</v>
      </c>
      <c r="S1335" s="6" t="s">
        <v>22</v>
      </c>
      <c r="T1335" s="6">
        <v>2018</v>
      </c>
      <c r="U1335"/>
      <c r="AP1335" s="9"/>
      <c r="AQ1335" s="9"/>
      <c r="AR1335" s="76"/>
      <c r="AS1335" s="76"/>
    </row>
    <row r="1336" spans="1:45">
      <c r="A1336" s="26">
        <v>2</v>
      </c>
      <c r="B1336" s="27" t="s">
        <v>23</v>
      </c>
      <c r="C1336" s="27" t="s">
        <v>21</v>
      </c>
      <c r="D1336" s="63">
        <v>43398</v>
      </c>
      <c r="E1336" s="21">
        <v>11.7</v>
      </c>
      <c r="F1336" s="22">
        <v>534</v>
      </c>
      <c r="G1336" s="23">
        <v>8.81</v>
      </c>
      <c r="H1336" s="22">
        <v>81.2</v>
      </c>
      <c r="I1336" s="22">
        <v>0</v>
      </c>
      <c r="J1336" s="23">
        <v>6.98</v>
      </c>
      <c r="K1336" s="31">
        <v>5.7142857142857189</v>
      </c>
      <c r="L1336" s="33">
        <v>0.59231714285714276</v>
      </c>
      <c r="M1336" s="33">
        <v>0.3367</v>
      </c>
      <c r="N1336" s="31">
        <v>15.924999999999999</v>
      </c>
      <c r="O1336" s="46">
        <v>0</v>
      </c>
      <c r="P1336" s="32">
        <f t="shared" si="27"/>
        <v>47.297297297297291</v>
      </c>
      <c r="Q1336" s="22">
        <v>120</v>
      </c>
      <c r="R1336" s="6">
        <v>10</v>
      </c>
      <c r="S1336" s="6" t="s">
        <v>22</v>
      </c>
      <c r="T1336" s="6">
        <v>2018</v>
      </c>
      <c r="U1336"/>
      <c r="AP1336" s="9"/>
      <c r="AQ1336" s="9"/>
      <c r="AR1336" s="76"/>
      <c r="AS1336" s="76"/>
    </row>
    <row r="1337" spans="1:45">
      <c r="A1337" s="26">
        <v>3</v>
      </c>
      <c r="B1337" s="27" t="s">
        <v>24</v>
      </c>
      <c r="C1337" s="27" t="s">
        <v>21</v>
      </c>
      <c r="D1337" s="63">
        <v>43398</v>
      </c>
      <c r="E1337" s="21">
        <v>13</v>
      </c>
      <c r="F1337" s="22">
        <v>306.7</v>
      </c>
      <c r="G1337" s="23">
        <v>8.4700000000000006</v>
      </c>
      <c r="H1337" s="22">
        <v>80</v>
      </c>
      <c r="I1337" s="22">
        <v>0</v>
      </c>
      <c r="J1337" s="23">
        <v>7.11</v>
      </c>
      <c r="K1337" s="31">
        <v>4.0000000000000036</v>
      </c>
      <c r="L1337" s="33">
        <v>0.64069199999999993</v>
      </c>
      <c r="M1337" s="33">
        <v>2.0682999999999998</v>
      </c>
      <c r="N1337" s="31">
        <v>10.01</v>
      </c>
      <c r="O1337" s="46">
        <v>1.319</v>
      </c>
      <c r="P1337" s="32">
        <f t="shared" si="27"/>
        <v>5.4774452448871065</v>
      </c>
      <c r="Q1337" s="22">
        <v>66</v>
      </c>
      <c r="R1337" s="6">
        <v>10</v>
      </c>
      <c r="S1337" s="6" t="s">
        <v>22</v>
      </c>
      <c r="T1337" s="6">
        <v>2018</v>
      </c>
      <c r="U1337"/>
      <c r="AP1337" s="9"/>
      <c r="AQ1337" s="9"/>
      <c r="AR1337" s="76"/>
      <c r="AS1337" s="76"/>
    </row>
    <row r="1338" spans="1:45">
      <c r="A1338" s="26">
        <v>4</v>
      </c>
      <c r="B1338" s="27" t="s">
        <v>25</v>
      </c>
      <c r="C1338" s="27" t="s">
        <v>26</v>
      </c>
      <c r="D1338" s="63">
        <v>43398</v>
      </c>
      <c r="E1338" s="21">
        <v>15.9</v>
      </c>
      <c r="F1338" s="22">
        <v>244</v>
      </c>
      <c r="G1338" s="23">
        <v>7.1</v>
      </c>
      <c r="H1338" s="22">
        <v>71.8</v>
      </c>
      <c r="I1338" s="22">
        <v>33</v>
      </c>
      <c r="J1338" s="23">
        <v>7.09</v>
      </c>
      <c r="K1338" s="31">
        <v>0.1666666666670184</v>
      </c>
      <c r="L1338" s="33">
        <v>0.45935500000000001</v>
      </c>
      <c r="M1338" s="33">
        <v>0.14429999999999998</v>
      </c>
      <c r="N1338" s="31">
        <v>4.5045000000000002</v>
      </c>
      <c r="O1338" s="46">
        <v>2.2422999999999997</v>
      </c>
      <c r="P1338" s="32">
        <f t="shared" si="27"/>
        <v>46.755370755370762</v>
      </c>
      <c r="Q1338" s="22">
        <v>120</v>
      </c>
      <c r="R1338" s="6">
        <v>10</v>
      </c>
      <c r="S1338" s="6" t="s">
        <v>22</v>
      </c>
      <c r="T1338" s="6">
        <v>2018</v>
      </c>
      <c r="U1338"/>
      <c r="AP1338" s="9"/>
      <c r="AQ1338" s="9"/>
      <c r="AR1338" s="76"/>
      <c r="AS1338" s="76"/>
    </row>
    <row r="1339" spans="1:45">
      <c r="A1339" s="26">
        <v>5</v>
      </c>
      <c r="B1339" s="27" t="s">
        <v>27</v>
      </c>
      <c r="C1339" s="27" t="s">
        <v>26</v>
      </c>
      <c r="D1339" s="63">
        <v>43398</v>
      </c>
      <c r="E1339" s="21">
        <v>13.5</v>
      </c>
      <c r="F1339" s="22">
        <v>51.7</v>
      </c>
      <c r="G1339" s="23">
        <v>10.14</v>
      </c>
      <c r="H1339" s="22">
        <v>97</v>
      </c>
      <c r="I1339" s="22">
        <v>167</v>
      </c>
      <c r="J1339" s="23">
        <v>7.63</v>
      </c>
      <c r="K1339" s="31">
        <v>46.999999999997044</v>
      </c>
      <c r="L1339" s="33">
        <v>3.3910499999999999</v>
      </c>
      <c r="M1339" s="33">
        <v>0.3367</v>
      </c>
      <c r="N1339" s="31">
        <v>2.0019999999999998</v>
      </c>
      <c r="O1339" s="46">
        <v>0</v>
      </c>
      <c r="P1339" s="32">
        <f t="shared" si="27"/>
        <v>5.9459459459459456</v>
      </c>
      <c r="Q1339" s="22">
        <v>18</v>
      </c>
      <c r="R1339" s="6">
        <v>10</v>
      </c>
      <c r="S1339" s="6" t="s">
        <v>22</v>
      </c>
      <c r="T1339" s="6">
        <v>2018</v>
      </c>
      <c r="U1339"/>
      <c r="AP1339" s="9"/>
      <c r="AQ1339" s="9"/>
      <c r="AR1339" s="76"/>
      <c r="AS1339" s="76"/>
    </row>
    <row r="1340" spans="1:45">
      <c r="A1340" s="26">
        <v>6</v>
      </c>
      <c r="B1340" s="27" t="s">
        <v>28</v>
      </c>
      <c r="C1340" s="27" t="s">
        <v>21</v>
      </c>
      <c r="D1340" s="63">
        <v>43398</v>
      </c>
      <c r="E1340" s="21">
        <v>12.4</v>
      </c>
      <c r="F1340" s="22">
        <v>492.8</v>
      </c>
      <c r="G1340" s="23">
        <v>9.52</v>
      </c>
      <c r="H1340" s="22">
        <v>88.8</v>
      </c>
      <c r="I1340" s="22">
        <v>0</v>
      </c>
      <c r="J1340" s="23">
        <v>6.81</v>
      </c>
      <c r="K1340" s="31">
        <v>2.2999999999999687</v>
      </c>
      <c r="L1340" s="33">
        <v>0.47619</v>
      </c>
      <c r="M1340" s="33">
        <v>0.57719999999999994</v>
      </c>
      <c r="N1340" s="31">
        <v>32.168500000000002</v>
      </c>
      <c r="O1340" s="46">
        <v>0</v>
      </c>
      <c r="P1340" s="32">
        <f t="shared" si="27"/>
        <v>55.731981981981988</v>
      </c>
      <c r="Q1340" s="22">
        <v>120</v>
      </c>
      <c r="R1340" s="6">
        <v>10</v>
      </c>
      <c r="S1340" s="6" t="s">
        <v>22</v>
      </c>
      <c r="T1340" s="6">
        <v>2018</v>
      </c>
      <c r="U1340"/>
      <c r="AP1340" s="9"/>
      <c r="AQ1340" s="9"/>
      <c r="AR1340" s="76"/>
      <c r="AS1340" s="76"/>
    </row>
    <row r="1341" spans="1:45">
      <c r="A1341" s="26">
        <v>7</v>
      </c>
      <c r="B1341" s="27" t="s">
        <v>29</v>
      </c>
      <c r="C1341" s="27" t="s">
        <v>21</v>
      </c>
      <c r="D1341" s="63">
        <v>43398</v>
      </c>
      <c r="E1341" s="21">
        <v>12.9</v>
      </c>
      <c r="F1341" s="22">
        <v>873</v>
      </c>
      <c r="G1341" s="23">
        <v>6.73</v>
      </c>
      <c r="H1341" s="22">
        <v>63.6</v>
      </c>
      <c r="I1341" s="22">
        <v>0</v>
      </c>
      <c r="J1341" s="23">
        <v>6.64</v>
      </c>
      <c r="K1341" s="31">
        <v>7.0000000000005613</v>
      </c>
      <c r="L1341" s="33">
        <v>0.67532400000000004</v>
      </c>
      <c r="M1341" s="33">
        <v>9.6199999999999994E-2</v>
      </c>
      <c r="N1341" s="31">
        <v>24.660999999999998</v>
      </c>
      <c r="O1341" s="46">
        <v>60.542099999999998</v>
      </c>
      <c r="P1341" s="32">
        <f t="shared" si="27"/>
        <v>885.68711018711019</v>
      </c>
      <c r="Q1341" s="22">
        <v>59</v>
      </c>
      <c r="R1341" s="6">
        <v>10</v>
      </c>
      <c r="S1341" s="6" t="s">
        <v>22</v>
      </c>
      <c r="T1341" s="6">
        <v>2018</v>
      </c>
      <c r="U1341"/>
      <c r="AP1341" s="9"/>
      <c r="AQ1341" s="9"/>
      <c r="AR1341" s="76"/>
      <c r="AS1341" s="76"/>
    </row>
    <row r="1342" spans="1:45">
      <c r="A1342" s="26">
        <v>8</v>
      </c>
      <c r="B1342" s="27" t="s">
        <v>30</v>
      </c>
      <c r="C1342" s="27" t="s">
        <v>26</v>
      </c>
      <c r="D1342" s="63">
        <v>43398</v>
      </c>
      <c r="E1342" s="21">
        <v>17.2</v>
      </c>
      <c r="F1342" s="22">
        <v>254.3</v>
      </c>
      <c r="G1342" s="23">
        <v>4.84</v>
      </c>
      <c r="H1342" s="22">
        <v>50</v>
      </c>
      <c r="I1342" s="22">
        <v>0</v>
      </c>
      <c r="J1342" s="23">
        <v>7.06</v>
      </c>
      <c r="K1342" s="31">
        <v>15.000000000000568</v>
      </c>
      <c r="L1342" s="33">
        <v>1.8037499999999997</v>
      </c>
      <c r="M1342" s="33">
        <v>0.38479999999999998</v>
      </c>
      <c r="N1342" s="31">
        <v>2.4114999999999998</v>
      </c>
      <c r="O1342" s="46">
        <v>29.149899999999999</v>
      </c>
      <c r="P1342" s="32">
        <f t="shared" si="27"/>
        <v>82.020270270270274</v>
      </c>
      <c r="Q1342" s="22">
        <v>86</v>
      </c>
      <c r="R1342" s="6">
        <v>10</v>
      </c>
      <c r="S1342" s="6" t="s">
        <v>22</v>
      </c>
      <c r="T1342" s="6">
        <v>2018</v>
      </c>
      <c r="U1342"/>
      <c r="AP1342" s="9"/>
      <c r="AQ1342" s="9"/>
      <c r="AR1342" s="76"/>
      <c r="AS1342" s="76"/>
    </row>
    <row r="1343" spans="1:45">
      <c r="A1343" s="26">
        <v>9</v>
      </c>
      <c r="B1343" s="27" t="s">
        <v>31</v>
      </c>
      <c r="C1343" s="27" t="s">
        <v>32</v>
      </c>
      <c r="D1343" s="63">
        <v>43398</v>
      </c>
      <c r="E1343" s="21">
        <v>7.6</v>
      </c>
      <c r="F1343" s="22">
        <v>1024</v>
      </c>
      <c r="G1343" s="23">
        <v>10.050000000000001</v>
      </c>
      <c r="H1343" s="22">
        <v>84.5</v>
      </c>
      <c r="I1343" s="22">
        <v>33</v>
      </c>
      <c r="J1343" s="23">
        <v>7.05</v>
      </c>
      <c r="K1343" s="31">
        <v>152.00000000000102</v>
      </c>
      <c r="L1343" s="33">
        <v>5.8297199999999991</v>
      </c>
      <c r="M1343" s="33">
        <v>1.6835</v>
      </c>
      <c r="N1343" s="31">
        <v>1.4104999999999999</v>
      </c>
      <c r="O1343" s="46">
        <v>0</v>
      </c>
      <c r="P1343" s="32">
        <f t="shared" si="27"/>
        <v>0.83783783783783772</v>
      </c>
      <c r="Q1343" s="22">
        <v>24</v>
      </c>
      <c r="R1343" s="6">
        <v>10</v>
      </c>
      <c r="S1343" s="6" t="s">
        <v>22</v>
      </c>
      <c r="T1343" s="6">
        <v>2018</v>
      </c>
      <c r="U1343"/>
      <c r="AP1343" s="9"/>
      <c r="AQ1343" s="9"/>
      <c r="AR1343" s="76"/>
      <c r="AS1343" s="76"/>
    </row>
    <row r="1344" spans="1:45">
      <c r="A1344" s="26">
        <v>10</v>
      </c>
      <c r="B1344" s="27" t="s">
        <v>33</v>
      </c>
      <c r="C1344" s="27" t="s">
        <v>32</v>
      </c>
      <c r="D1344" s="63">
        <v>43398</v>
      </c>
      <c r="E1344" s="21">
        <v>14.3</v>
      </c>
      <c r="F1344" s="22">
        <v>1271</v>
      </c>
      <c r="G1344" s="23">
        <v>9.52</v>
      </c>
      <c r="H1344" s="22">
        <v>93.2</v>
      </c>
      <c r="I1344" s="22">
        <v>66</v>
      </c>
      <c r="J1344" s="23">
        <v>6.96</v>
      </c>
      <c r="K1344" s="31">
        <v>27.999999999998693</v>
      </c>
      <c r="L1344" s="33">
        <v>1.1428560000000001</v>
      </c>
      <c r="M1344" s="33">
        <v>0.91389999999999993</v>
      </c>
      <c r="N1344" s="31">
        <v>20.838999999999999</v>
      </c>
      <c r="O1344" s="46">
        <v>0</v>
      </c>
      <c r="P1344" s="32">
        <f t="shared" si="27"/>
        <v>22.802275960170697</v>
      </c>
      <c r="Q1344" s="22">
        <v>31</v>
      </c>
      <c r="R1344" s="6">
        <v>10</v>
      </c>
      <c r="S1344" s="6" t="s">
        <v>22</v>
      </c>
      <c r="T1344" s="6">
        <v>2018</v>
      </c>
      <c r="U1344"/>
      <c r="AP1344" s="9"/>
      <c r="AQ1344" s="9"/>
      <c r="AR1344" s="76"/>
      <c r="AS1344" s="76"/>
    </row>
    <row r="1345" spans="1:45">
      <c r="A1345" s="26">
        <v>11</v>
      </c>
      <c r="B1345" s="27" t="s">
        <v>34</v>
      </c>
      <c r="C1345" s="27" t="s">
        <v>26</v>
      </c>
      <c r="D1345" s="63">
        <v>43398</v>
      </c>
      <c r="E1345" s="21">
        <v>17.7</v>
      </c>
      <c r="F1345" s="22">
        <v>244.5</v>
      </c>
      <c r="G1345" s="23">
        <v>4.1900000000000004</v>
      </c>
      <c r="H1345" s="22">
        <v>43.7</v>
      </c>
      <c r="I1345" s="22">
        <v>0</v>
      </c>
      <c r="J1345" s="23">
        <v>7</v>
      </c>
      <c r="K1345" s="31">
        <v>3.4285714285716851</v>
      </c>
      <c r="L1345" s="33">
        <v>0.35181714285714283</v>
      </c>
      <c r="M1345" s="33">
        <v>4.8099999999999997E-2</v>
      </c>
      <c r="N1345" s="31">
        <v>2.1385000000000001</v>
      </c>
      <c r="O1345" s="46">
        <v>22.422999999999998</v>
      </c>
      <c r="P1345" s="32">
        <f t="shared" si="27"/>
        <v>510.63409563409562</v>
      </c>
      <c r="Q1345" s="22">
        <v>120</v>
      </c>
      <c r="R1345" s="6">
        <v>10</v>
      </c>
      <c r="S1345" s="6" t="s">
        <v>22</v>
      </c>
      <c r="T1345" s="6">
        <v>2018</v>
      </c>
      <c r="U1345"/>
      <c r="AP1345" s="9"/>
      <c r="AQ1345" s="9"/>
      <c r="AR1345" s="76"/>
      <c r="AS1345" s="76"/>
    </row>
    <row r="1346" spans="1:45">
      <c r="A1346" s="26">
        <v>12</v>
      </c>
      <c r="B1346" s="27" t="s">
        <v>35</v>
      </c>
      <c r="C1346" s="27" t="s">
        <v>26</v>
      </c>
      <c r="D1346" s="63">
        <v>43398</v>
      </c>
      <c r="E1346" s="21">
        <v>16.8</v>
      </c>
      <c r="F1346" s="22">
        <v>237.2</v>
      </c>
      <c r="G1346" s="23">
        <v>7.86</v>
      </c>
      <c r="H1346" s="22">
        <v>80.900000000000006</v>
      </c>
      <c r="I1346" s="22">
        <v>66</v>
      </c>
      <c r="J1346" s="23">
        <v>6.98</v>
      </c>
      <c r="K1346" s="31">
        <v>9.4117647058823621</v>
      </c>
      <c r="L1346" s="33">
        <v>0.27501882352941176</v>
      </c>
      <c r="M1346" s="33">
        <v>4.8099999999999997E-2</v>
      </c>
      <c r="N1346" s="31">
        <v>1.274</v>
      </c>
      <c r="O1346" s="46">
        <v>0.13189999999999999</v>
      </c>
      <c r="P1346" s="32">
        <f t="shared" si="27"/>
        <v>29.22869022869023</v>
      </c>
      <c r="Q1346" s="22">
        <v>120</v>
      </c>
      <c r="R1346" s="6">
        <v>10</v>
      </c>
      <c r="S1346" s="6" t="s">
        <v>22</v>
      </c>
      <c r="T1346" s="6">
        <v>2018</v>
      </c>
      <c r="U1346"/>
      <c r="AP1346" s="9"/>
      <c r="AQ1346" s="9"/>
      <c r="AR1346" s="76"/>
      <c r="AS1346" s="76"/>
    </row>
    <row r="1347" spans="1:45">
      <c r="A1347" s="26">
        <v>13</v>
      </c>
      <c r="B1347" s="27" t="s">
        <v>36</v>
      </c>
      <c r="C1347" s="27" t="s">
        <v>32</v>
      </c>
      <c r="D1347" s="63">
        <v>43398</v>
      </c>
      <c r="E1347" s="21">
        <v>11</v>
      </c>
      <c r="F1347" s="22">
        <v>720</v>
      </c>
      <c r="G1347" s="23">
        <v>10.18</v>
      </c>
      <c r="H1347" s="22">
        <v>92.5</v>
      </c>
      <c r="I1347" s="22">
        <v>66</v>
      </c>
      <c r="J1347" s="23">
        <v>7.1</v>
      </c>
      <c r="K1347" s="31">
        <v>29.142857142855199</v>
      </c>
      <c r="L1347" s="33">
        <v>2.4297371428571424</v>
      </c>
      <c r="M1347" s="33">
        <v>0.6734</v>
      </c>
      <c r="N1347" s="31">
        <v>1.6835</v>
      </c>
      <c r="O1347" s="46">
        <v>2.5061</v>
      </c>
      <c r="P1347" s="32">
        <f t="shared" si="27"/>
        <v>6.2215622215622224</v>
      </c>
      <c r="Q1347" s="22">
        <v>40</v>
      </c>
      <c r="R1347" s="6">
        <v>10</v>
      </c>
      <c r="S1347" s="6" t="s">
        <v>22</v>
      </c>
      <c r="T1347" s="6">
        <v>2018</v>
      </c>
      <c r="U1347"/>
      <c r="AP1347" s="9"/>
      <c r="AQ1347" s="9"/>
      <c r="AR1347" s="76"/>
      <c r="AS1347" s="76"/>
    </row>
    <row r="1348" spans="1:45">
      <c r="A1348" s="26">
        <v>14</v>
      </c>
      <c r="B1348" s="27" t="s">
        <v>37</v>
      </c>
      <c r="C1348" s="27" t="s">
        <v>32</v>
      </c>
      <c r="D1348" s="63">
        <v>43398</v>
      </c>
      <c r="E1348" s="21">
        <v>10.8</v>
      </c>
      <c r="F1348" s="22">
        <v>703</v>
      </c>
      <c r="G1348" s="23">
        <v>10.42</v>
      </c>
      <c r="H1348" s="22">
        <v>94</v>
      </c>
      <c r="I1348" s="22">
        <v>33</v>
      </c>
      <c r="J1348" s="23">
        <v>7.08</v>
      </c>
      <c r="K1348" s="31">
        <v>26.999999999999247</v>
      </c>
      <c r="L1348" s="33">
        <v>2.58297</v>
      </c>
      <c r="M1348" s="33">
        <v>1.1062999999999998</v>
      </c>
      <c r="N1348" s="31">
        <v>1.2284999999999999</v>
      </c>
      <c r="O1348" s="46">
        <v>0</v>
      </c>
      <c r="P1348" s="32">
        <f t="shared" si="27"/>
        <v>1.110458284371328</v>
      </c>
      <c r="Q1348" s="22">
        <v>22</v>
      </c>
      <c r="R1348" s="6">
        <v>10</v>
      </c>
      <c r="S1348" s="6" t="s">
        <v>22</v>
      </c>
      <c r="T1348" s="6">
        <v>2018</v>
      </c>
      <c r="U1348"/>
      <c r="AP1348" s="9"/>
      <c r="AQ1348" s="9"/>
      <c r="AR1348" s="76"/>
      <c r="AS1348" s="76"/>
    </row>
    <row r="1349" spans="1:45">
      <c r="A1349" s="26">
        <v>15</v>
      </c>
      <c r="B1349" s="27" t="s">
        <v>38</v>
      </c>
      <c r="C1349" s="27" t="s">
        <v>21</v>
      </c>
      <c r="D1349" s="63">
        <v>43398</v>
      </c>
      <c r="E1349" s="21">
        <v>13.1</v>
      </c>
      <c r="F1349" s="22">
        <v>640</v>
      </c>
      <c r="G1349" s="23">
        <v>9.32</v>
      </c>
      <c r="H1349" s="22">
        <v>88.1</v>
      </c>
      <c r="I1349" s="22">
        <v>33</v>
      </c>
      <c r="J1349" s="23">
        <v>6.93</v>
      </c>
      <c r="K1349" s="31">
        <v>1.8000000000002458</v>
      </c>
      <c r="L1349" s="33">
        <v>0.43770999999999993</v>
      </c>
      <c r="M1349" s="33">
        <v>0.28859999999999997</v>
      </c>
      <c r="N1349" s="31">
        <v>15.060499999999999</v>
      </c>
      <c r="O1349" s="46">
        <v>0</v>
      </c>
      <c r="P1349" s="32">
        <f t="shared" si="27"/>
        <v>52.18468468468469</v>
      </c>
      <c r="Q1349" s="22">
        <v>120</v>
      </c>
      <c r="R1349" s="6">
        <v>10</v>
      </c>
      <c r="S1349" s="6" t="s">
        <v>22</v>
      </c>
      <c r="T1349" s="6">
        <v>2018</v>
      </c>
      <c r="U1349"/>
      <c r="AP1349" s="9"/>
      <c r="AQ1349" s="9"/>
      <c r="AR1349" s="76"/>
      <c r="AS1349" s="76"/>
    </row>
    <row r="1350" spans="1:45">
      <c r="A1350" s="26">
        <v>16</v>
      </c>
      <c r="B1350" s="27" t="s">
        <v>39</v>
      </c>
      <c r="C1350" s="27" t="s">
        <v>26</v>
      </c>
      <c r="D1350" s="63">
        <v>43398</v>
      </c>
      <c r="E1350" s="21">
        <v>15.1</v>
      </c>
      <c r="F1350" s="22">
        <v>627</v>
      </c>
      <c r="G1350" s="23">
        <v>10.08</v>
      </c>
      <c r="H1350" s="22">
        <v>100.5</v>
      </c>
      <c r="I1350" s="22">
        <v>0</v>
      </c>
      <c r="J1350" s="23">
        <v>7.61</v>
      </c>
      <c r="K1350" s="31">
        <v>12.307692307692319</v>
      </c>
      <c r="L1350" s="33">
        <v>1.13368</v>
      </c>
      <c r="M1350" s="33">
        <v>0.62529999999999997</v>
      </c>
      <c r="N1350" s="31">
        <v>4.8685</v>
      </c>
      <c r="O1350" s="46">
        <v>0</v>
      </c>
      <c r="P1350" s="32">
        <f t="shared" si="27"/>
        <v>7.7858627858627862</v>
      </c>
      <c r="Q1350" s="22">
        <v>56</v>
      </c>
      <c r="R1350" s="6">
        <v>10</v>
      </c>
      <c r="S1350" s="6" t="s">
        <v>22</v>
      </c>
      <c r="T1350" s="6">
        <v>2018</v>
      </c>
      <c r="U1350"/>
      <c r="AP1350" s="9"/>
      <c r="AQ1350" s="9"/>
      <c r="AR1350" s="76"/>
      <c r="AS1350" s="76"/>
    </row>
    <row r="1351" spans="1:45">
      <c r="A1351" s="26">
        <v>17</v>
      </c>
      <c r="B1351" s="27" t="s">
        <v>40</v>
      </c>
      <c r="C1351" s="27" t="s">
        <v>26</v>
      </c>
      <c r="D1351" s="63">
        <v>43398</v>
      </c>
      <c r="E1351" s="21">
        <v>16</v>
      </c>
      <c r="F1351" s="22">
        <v>295</v>
      </c>
      <c r="G1351" s="23">
        <v>10.36</v>
      </c>
      <c r="H1351" s="22">
        <v>105</v>
      </c>
      <c r="I1351" s="22">
        <v>0</v>
      </c>
      <c r="J1351" s="23">
        <v>7.62</v>
      </c>
      <c r="K1351" s="31">
        <v>8.8333333333334707</v>
      </c>
      <c r="L1351" s="33">
        <v>0.56758000000000008</v>
      </c>
      <c r="M1351" s="33">
        <v>4.8099999999999997E-2</v>
      </c>
      <c r="N1351" s="31">
        <v>4.9139999999999997</v>
      </c>
      <c r="O1351" s="46">
        <v>0.13189999999999999</v>
      </c>
      <c r="P1351" s="32">
        <f t="shared" si="27"/>
        <v>104.9043659043659</v>
      </c>
      <c r="Q1351" s="22">
        <v>73</v>
      </c>
      <c r="R1351" s="6">
        <v>10</v>
      </c>
      <c r="S1351" s="6" t="s">
        <v>22</v>
      </c>
      <c r="T1351" s="6">
        <v>2018</v>
      </c>
      <c r="U1351"/>
      <c r="AP1351" s="9"/>
      <c r="AQ1351" s="9"/>
      <c r="AR1351" s="76"/>
      <c r="AS1351" s="76"/>
    </row>
    <row r="1352" spans="1:45">
      <c r="A1352" s="26">
        <v>18</v>
      </c>
      <c r="B1352" s="27" t="s">
        <v>41</v>
      </c>
      <c r="C1352" s="27" t="s">
        <v>21</v>
      </c>
      <c r="D1352" s="63">
        <v>43398</v>
      </c>
      <c r="E1352" s="21">
        <v>14.5</v>
      </c>
      <c r="F1352" s="22">
        <v>729</v>
      </c>
      <c r="G1352" s="23">
        <v>9.69</v>
      </c>
      <c r="H1352" s="22">
        <v>95.5</v>
      </c>
      <c r="I1352" s="22">
        <v>66</v>
      </c>
      <c r="J1352" s="23">
        <v>7.61</v>
      </c>
      <c r="K1352" s="31">
        <v>6.4999999999996545</v>
      </c>
      <c r="L1352" s="33">
        <v>0.75356666666666672</v>
      </c>
      <c r="M1352" s="33">
        <v>1.2024999999999999</v>
      </c>
      <c r="N1352" s="31">
        <v>21.294</v>
      </c>
      <c r="O1352" s="46">
        <v>0</v>
      </c>
      <c r="P1352" s="32">
        <f t="shared" si="27"/>
        <v>17.70810810810811</v>
      </c>
      <c r="Q1352" s="22">
        <v>70</v>
      </c>
      <c r="R1352" s="6">
        <v>10</v>
      </c>
      <c r="S1352" s="6" t="s">
        <v>22</v>
      </c>
      <c r="T1352" s="6">
        <v>2018</v>
      </c>
      <c r="U1352"/>
      <c r="AP1352" s="9"/>
      <c r="AQ1352" s="9"/>
      <c r="AR1352" s="76"/>
      <c r="AS1352" s="76"/>
    </row>
    <row r="1353" spans="1:45">
      <c r="A1353" s="26">
        <v>19</v>
      </c>
      <c r="B1353" s="27" t="s">
        <v>42</v>
      </c>
      <c r="C1353" s="27" t="s">
        <v>32</v>
      </c>
      <c r="D1353" s="63">
        <v>43398</v>
      </c>
      <c r="E1353" s="21">
        <v>10.3</v>
      </c>
      <c r="F1353" s="22">
        <v>737</v>
      </c>
      <c r="G1353" s="23">
        <v>10.14</v>
      </c>
      <c r="H1353" s="22">
        <v>90.7</v>
      </c>
      <c r="I1353" s="22">
        <v>266</v>
      </c>
      <c r="J1353" s="23">
        <v>7.08</v>
      </c>
      <c r="K1353" s="31">
        <v>30.499999999999972</v>
      </c>
      <c r="L1353" s="33">
        <v>2.4963899999999999</v>
      </c>
      <c r="M1353" s="33">
        <v>0.48099999999999998</v>
      </c>
      <c r="N1353" s="31">
        <v>1.274</v>
      </c>
      <c r="O1353" s="46">
        <v>0</v>
      </c>
      <c r="P1353" s="32">
        <f t="shared" si="27"/>
        <v>2.6486486486486487</v>
      </c>
      <c r="Q1353" s="22">
        <v>30</v>
      </c>
      <c r="R1353" s="6">
        <v>10</v>
      </c>
      <c r="S1353" s="6" t="s">
        <v>22</v>
      </c>
      <c r="T1353" s="6">
        <v>2018</v>
      </c>
      <c r="U1353"/>
      <c r="AP1353" s="9"/>
      <c r="AQ1353" s="9"/>
      <c r="AR1353" s="76"/>
      <c r="AS1353" s="76"/>
    </row>
    <row r="1354" spans="1:45">
      <c r="A1354" s="26">
        <v>20</v>
      </c>
      <c r="B1354" s="27" t="s">
        <v>43</v>
      </c>
      <c r="C1354" s="27" t="s">
        <v>26</v>
      </c>
      <c r="D1354" s="63">
        <v>43398</v>
      </c>
      <c r="E1354" s="21">
        <v>13.3</v>
      </c>
      <c r="F1354" s="22">
        <v>226.4</v>
      </c>
      <c r="G1354" s="23">
        <v>7.83</v>
      </c>
      <c r="H1354" s="22">
        <v>76.099999999999994</v>
      </c>
      <c r="I1354" s="22">
        <v>66</v>
      </c>
      <c r="J1354" s="23">
        <v>7.04</v>
      </c>
      <c r="K1354" s="31">
        <v>8.199999999999541</v>
      </c>
      <c r="L1354" s="33">
        <v>0.83693999999999991</v>
      </c>
      <c r="M1354" s="33">
        <v>4.8099999999999997E-2</v>
      </c>
      <c r="N1354" s="31">
        <v>8.4175000000000004</v>
      </c>
      <c r="O1354" s="46">
        <v>5.4078999999999997</v>
      </c>
      <c r="P1354" s="32">
        <f t="shared" si="27"/>
        <v>287.43035343035348</v>
      </c>
      <c r="Q1354" s="22">
        <v>81</v>
      </c>
      <c r="R1354" s="6">
        <v>10</v>
      </c>
      <c r="S1354" s="6" t="s">
        <v>22</v>
      </c>
      <c r="T1354" s="6">
        <v>2018</v>
      </c>
      <c r="U1354"/>
      <c r="AP1354" s="9"/>
      <c r="AQ1354" s="9"/>
      <c r="AR1354" s="76"/>
      <c r="AS1354" s="76"/>
    </row>
    <row r="1355" spans="1:45">
      <c r="A1355" s="26">
        <v>21</v>
      </c>
      <c r="B1355" s="27" t="s">
        <v>44</v>
      </c>
      <c r="C1355" s="27" t="s">
        <v>21</v>
      </c>
      <c r="D1355" s="63">
        <v>43398</v>
      </c>
      <c r="E1355" s="21">
        <v>13.6</v>
      </c>
      <c r="F1355" s="22">
        <v>277</v>
      </c>
      <c r="G1355" s="23">
        <v>5.54</v>
      </c>
      <c r="H1355" s="22">
        <v>53.1</v>
      </c>
      <c r="I1355" s="22">
        <v>0</v>
      </c>
      <c r="J1355" s="23">
        <v>6.52</v>
      </c>
      <c r="K1355" s="31">
        <v>5.2857142857146551</v>
      </c>
      <c r="L1355" s="33">
        <v>1.0348371428571428</v>
      </c>
      <c r="M1355" s="33">
        <v>4.8099999999999997E-2</v>
      </c>
      <c r="N1355" s="31">
        <v>5.1414999999999997</v>
      </c>
      <c r="O1355" s="46">
        <v>2.9017999999999997</v>
      </c>
      <c r="P1355" s="32">
        <f t="shared" si="27"/>
        <v>167.2203742203742</v>
      </c>
      <c r="Q1355" s="22">
        <v>120</v>
      </c>
      <c r="R1355" s="6">
        <v>10</v>
      </c>
      <c r="S1355" s="6" t="s">
        <v>22</v>
      </c>
      <c r="T1355" s="6">
        <v>2018</v>
      </c>
      <c r="U1355"/>
      <c r="AP1355" s="9"/>
      <c r="AQ1355" s="9"/>
      <c r="AR1355" s="76"/>
      <c r="AS1355" s="76"/>
    </row>
    <row r="1356" spans="1:45">
      <c r="A1356" s="26">
        <v>22</v>
      </c>
      <c r="B1356" s="27" t="s">
        <v>45</v>
      </c>
      <c r="C1356" s="27" t="s">
        <v>21</v>
      </c>
      <c r="D1356" s="63">
        <v>43398</v>
      </c>
      <c r="E1356" s="21">
        <v>15.5</v>
      </c>
      <c r="F1356" s="22">
        <v>533</v>
      </c>
      <c r="G1356" s="23">
        <v>9.9700000000000006</v>
      </c>
      <c r="H1356" s="22">
        <v>100.1</v>
      </c>
      <c r="I1356" s="22">
        <v>0</v>
      </c>
      <c r="J1356" s="23">
        <v>7.36</v>
      </c>
      <c r="K1356" s="31">
        <v>4.1999999999999815</v>
      </c>
      <c r="L1356" s="33">
        <v>0.37373699999999999</v>
      </c>
      <c r="M1356" s="33">
        <v>4.8099999999999997E-2</v>
      </c>
      <c r="N1356" s="31">
        <v>37.9925</v>
      </c>
      <c r="O1356" s="46">
        <v>2.5061</v>
      </c>
      <c r="P1356" s="32">
        <f t="shared" si="27"/>
        <v>841.966735966736</v>
      </c>
      <c r="Q1356" s="22">
        <v>97</v>
      </c>
      <c r="R1356" s="6">
        <v>10</v>
      </c>
      <c r="S1356" s="6" t="s">
        <v>22</v>
      </c>
      <c r="T1356" s="6">
        <v>2018</v>
      </c>
      <c r="U1356"/>
      <c r="AP1356" s="9"/>
      <c r="AQ1356" s="9"/>
      <c r="AR1356" s="76"/>
      <c r="AS1356" s="76"/>
    </row>
    <row r="1357" spans="1:45">
      <c r="A1357" s="26">
        <v>23</v>
      </c>
      <c r="B1357" s="27" t="s">
        <v>42</v>
      </c>
      <c r="C1357" s="27" t="s">
        <v>32</v>
      </c>
      <c r="D1357" s="63">
        <v>43398</v>
      </c>
      <c r="E1357" s="21">
        <v>10.7</v>
      </c>
      <c r="F1357" s="22">
        <v>729</v>
      </c>
      <c r="G1357" s="23">
        <v>9.5399999999999991</v>
      </c>
      <c r="H1357" s="22">
        <v>86.5</v>
      </c>
      <c r="I1357" s="22">
        <v>66</v>
      </c>
      <c r="J1357" s="23">
        <v>7.35</v>
      </c>
      <c r="K1357" s="31">
        <v>26.400000000000645</v>
      </c>
      <c r="L1357" s="33">
        <v>2.1702719999999998</v>
      </c>
      <c r="M1357" s="33">
        <v>0.28859999999999997</v>
      </c>
      <c r="N1357" s="31">
        <v>2.1840000000000002</v>
      </c>
      <c r="O1357" s="46">
        <v>0</v>
      </c>
      <c r="P1357" s="32">
        <f t="shared" si="27"/>
        <v>7.5675675675675693</v>
      </c>
      <c r="Q1357" s="22">
        <v>23</v>
      </c>
      <c r="R1357" s="6">
        <v>10</v>
      </c>
      <c r="S1357" s="6" t="s">
        <v>22</v>
      </c>
      <c r="T1357" s="6">
        <v>2018</v>
      </c>
      <c r="U1357"/>
      <c r="AP1357" s="9"/>
      <c r="AQ1357" s="9"/>
      <c r="AR1357" s="76"/>
      <c r="AS1357" s="76"/>
    </row>
    <row r="1358" spans="1:45">
      <c r="A1358" s="26">
        <v>24</v>
      </c>
      <c r="B1358" s="27" t="s">
        <v>51</v>
      </c>
      <c r="C1358" s="27" t="s">
        <v>21</v>
      </c>
      <c r="D1358" s="63">
        <v>43398</v>
      </c>
      <c r="E1358" s="21">
        <v>22.6</v>
      </c>
      <c r="F1358" s="22">
        <v>1415</v>
      </c>
      <c r="G1358" s="23">
        <v>8.08</v>
      </c>
      <c r="H1358" s="22">
        <v>94.6</v>
      </c>
      <c r="I1358" s="22">
        <v>0</v>
      </c>
      <c r="J1358" s="23">
        <v>8.14</v>
      </c>
      <c r="K1358" s="31">
        <v>1.5999999999998238</v>
      </c>
      <c r="L1358" s="33">
        <v>0.15199599999999999</v>
      </c>
      <c r="M1358" s="33">
        <v>4.6175999999999995</v>
      </c>
      <c r="N1358" s="31">
        <v>15.515499999999999</v>
      </c>
      <c r="O1358" s="46">
        <v>0</v>
      </c>
      <c r="P1358" s="32">
        <f t="shared" si="27"/>
        <v>3.3600788288288292</v>
      </c>
      <c r="Q1358" s="22">
        <v>120</v>
      </c>
      <c r="R1358" s="6">
        <v>10</v>
      </c>
      <c r="S1358" s="6" t="s">
        <v>22</v>
      </c>
      <c r="T1358" s="6">
        <v>2018</v>
      </c>
      <c r="U1358"/>
      <c r="AP1358" s="9"/>
      <c r="AQ1358" s="9"/>
      <c r="AR1358" s="76"/>
      <c r="AS1358" s="76"/>
    </row>
    <row r="1359" spans="1:45">
      <c r="A1359" s="26">
        <v>1</v>
      </c>
      <c r="B1359" s="27" t="s">
        <v>20</v>
      </c>
      <c r="C1359" s="27" t="s">
        <v>21</v>
      </c>
      <c r="D1359" s="63">
        <v>43483</v>
      </c>
      <c r="E1359" s="21">
        <v>4.7</v>
      </c>
      <c r="F1359" s="22">
        <v>526</v>
      </c>
      <c r="G1359" s="23">
        <v>12.1</v>
      </c>
      <c r="H1359" s="22">
        <v>93.9</v>
      </c>
      <c r="I1359" s="22">
        <v>100</v>
      </c>
      <c r="J1359" s="23">
        <v>6.83</v>
      </c>
      <c r="K1359" s="31">
        <v>3.7500000000001421</v>
      </c>
      <c r="L1359" s="33">
        <v>0.44603538461538456</v>
      </c>
      <c r="M1359" s="33">
        <v>0.62660000000000005</v>
      </c>
      <c r="N1359" s="33">
        <v>13.4688</v>
      </c>
      <c r="O1359" s="33">
        <v>2.7664</v>
      </c>
      <c r="P1359" s="32">
        <f t="shared" si="27"/>
        <v>25.909990424513243</v>
      </c>
      <c r="Q1359" s="22">
        <v>120</v>
      </c>
      <c r="R1359" s="6">
        <v>1</v>
      </c>
      <c r="S1359" s="6" t="s">
        <v>46</v>
      </c>
      <c r="T1359" s="6">
        <v>2019</v>
      </c>
      <c r="U1359"/>
      <c r="AP1359" s="9"/>
      <c r="AQ1359" s="9"/>
      <c r="AR1359" s="76"/>
      <c r="AS1359" s="76"/>
    </row>
    <row r="1360" spans="1:45">
      <c r="A1360" s="26">
        <v>2</v>
      </c>
      <c r="B1360" s="27" t="s">
        <v>23</v>
      </c>
      <c r="C1360" s="27" t="s">
        <v>21</v>
      </c>
      <c r="D1360" s="63">
        <v>43483</v>
      </c>
      <c r="E1360" s="21">
        <v>4.0999999999999996</v>
      </c>
      <c r="F1360" s="22">
        <v>499.2</v>
      </c>
      <c r="G1360" s="23">
        <v>13.26</v>
      </c>
      <c r="H1360" s="22">
        <v>98.7</v>
      </c>
      <c r="I1360" s="22">
        <v>0</v>
      </c>
      <c r="J1360" s="23">
        <v>6.82</v>
      </c>
      <c r="K1360" s="31">
        <v>2.4999999999999467</v>
      </c>
      <c r="L1360" s="33">
        <v>0.39355285714285709</v>
      </c>
      <c r="M1360" s="33">
        <v>0.48199999999999998</v>
      </c>
      <c r="N1360" s="33">
        <v>14.2784</v>
      </c>
      <c r="O1360" s="33">
        <v>0.98799999999999999</v>
      </c>
      <c r="P1360" s="32">
        <f t="shared" si="27"/>
        <v>31.673029045643151</v>
      </c>
      <c r="Q1360" s="22">
        <v>120</v>
      </c>
      <c r="R1360" s="6">
        <v>1</v>
      </c>
      <c r="S1360" s="6" t="s">
        <v>46</v>
      </c>
      <c r="T1360" s="6">
        <v>2019</v>
      </c>
      <c r="U1360"/>
      <c r="AP1360" s="9"/>
      <c r="AQ1360" s="9"/>
      <c r="AR1360" s="76"/>
      <c r="AS1360" s="76"/>
    </row>
    <row r="1361" spans="1:45">
      <c r="A1361" s="26">
        <v>3</v>
      </c>
      <c r="B1361" s="27" t="s">
        <v>24</v>
      </c>
      <c r="C1361" s="27" t="s">
        <v>21</v>
      </c>
      <c r="D1361" s="63">
        <v>43483</v>
      </c>
      <c r="E1361" s="21">
        <v>4.5</v>
      </c>
      <c r="F1361" s="22">
        <v>459.3</v>
      </c>
      <c r="G1361" s="23">
        <v>11.87</v>
      </c>
      <c r="H1361" s="22">
        <v>92.9</v>
      </c>
      <c r="I1361" s="22">
        <v>0</v>
      </c>
      <c r="J1361" s="23">
        <v>6.8</v>
      </c>
      <c r="K1361" s="31">
        <v>4.9230769230770637</v>
      </c>
      <c r="L1361" s="33">
        <v>0.64305818181818164</v>
      </c>
      <c r="M1361" s="33">
        <v>1.2532000000000001</v>
      </c>
      <c r="N1361" s="33">
        <v>7.4336000000000002</v>
      </c>
      <c r="O1361" s="33">
        <v>0.3952</v>
      </c>
      <c r="P1361" s="32">
        <f t="shared" si="27"/>
        <v>6.2470475582508778</v>
      </c>
      <c r="Q1361" s="22">
        <v>120</v>
      </c>
      <c r="R1361" s="6">
        <v>1</v>
      </c>
      <c r="S1361" s="6" t="s">
        <v>46</v>
      </c>
      <c r="T1361" s="6">
        <v>2019</v>
      </c>
      <c r="U1361"/>
      <c r="AP1361" s="9"/>
      <c r="AQ1361" s="9"/>
      <c r="AR1361" s="76"/>
      <c r="AS1361" s="76"/>
    </row>
    <row r="1362" spans="1:45">
      <c r="A1362" s="26">
        <v>4</v>
      </c>
      <c r="B1362" s="27" t="s">
        <v>25</v>
      </c>
      <c r="C1362" s="27" t="s">
        <v>26</v>
      </c>
      <c r="D1362" s="63">
        <v>43483</v>
      </c>
      <c r="E1362" s="21">
        <v>5.3</v>
      </c>
      <c r="F1362" s="22">
        <v>300.89999999999998</v>
      </c>
      <c r="G1362" s="23">
        <v>12.15</v>
      </c>
      <c r="H1362" s="22">
        <v>97.8</v>
      </c>
      <c r="I1362" s="22">
        <v>33</v>
      </c>
      <c r="J1362" s="23">
        <v>6.95</v>
      </c>
      <c r="K1362" s="31">
        <v>3.1999999999996476</v>
      </c>
      <c r="L1362" s="33">
        <v>0.47117500000000001</v>
      </c>
      <c r="M1362" s="33">
        <v>0.48199999999999998</v>
      </c>
      <c r="N1362" s="33">
        <v>7.9488000000000003</v>
      </c>
      <c r="O1362" s="33">
        <v>0</v>
      </c>
      <c r="P1362" s="32">
        <f t="shared" si="27"/>
        <v>16.491286307053944</v>
      </c>
      <c r="Q1362" s="22">
        <v>120</v>
      </c>
      <c r="R1362" s="6">
        <v>1</v>
      </c>
      <c r="S1362" s="6" t="s">
        <v>46</v>
      </c>
      <c r="T1362" s="6">
        <v>2019</v>
      </c>
      <c r="U1362"/>
      <c r="AP1362" s="9"/>
      <c r="AQ1362" s="9"/>
      <c r="AR1362" s="76"/>
      <c r="AS1362" s="76"/>
    </row>
    <row r="1363" spans="1:45">
      <c r="A1363" s="26">
        <v>5</v>
      </c>
      <c r="B1363" s="27" t="s">
        <v>27</v>
      </c>
      <c r="C1363" s="27" t="s">
        <v>26</v>
      </c>
      <c r="D1363" s="63">
        <v>43483</v>
      </c>
      <c r="E1363" s="21">
        <v>4</v>
      </c>
      <c r="F1363" s="22">
        <v>440</v>
      </c>
      <c r="G1363" s="23">
        <v>12.77</v>
      </c>
      <c r="H1363" s="22">
        <v>96.6</v>
      </c>
      <c r="I1363" s="22">
        <v>0</v>
      </c>
      <c r="J1363" s="23">
        <v>7.29</v>
      </c>
      <c r="K1363" s="31">
        <v>7.3333333333332664</v>
      </c>
      <c r="L1363" s="33">
        <v>0.83006999999999986</v>
      </c>
      <c r="M1363" s="33">
        <v>2.0726</v>
      </c>
      <c r="N1363" s="33">
        <v>9.1999999999999993</v>
      </c>
      <c r="O1363" s="33">
        <v>3.1616</v>
      </c>
      <c r="P1363" s="32">
        <f t="shared" si="27"/>
        <v>5.9642960532664286</v>
      </c>
      <c r="Q1363" s="22">
        <v>55</v>
      </c>
      <c r="R1363" s="6">
        <v>1</v>
      </c>
      <c r="S1363" s="6" t="s">
        <v>46</v>
      </c>
      <c r="T1363" s="6">
        <v>2019</v>
      </c>
      <c r="U1363"/>
      <c r="AP1363" s="9"/>
      <c r="AQ1363" s="9"/>
      <c r="AR1363" s="76"/>
      <c r="AS1363" s="76"/>
    </row>
    <row r="1364" spans="1:45">
      <c r="A1364" s="26">
        <v>6</v>
      </c>
      <c r="B1364" s="27" t="s">
        <v>28</v>
      </c>
      <c r="C1364" s="27" t="s">
        <v>21</v>
      </c>
      <c r="D1364" s="63">
        <v>43483</v>
      </c>
      <c r="E1364" s="21">
        <v>4.5</v>
      </c>
      <c r="F1364" s="22">
        <v>417.5</v>
      </c>
      <c r="G1364" s="23">
        <v>13.32</v>
      </c>
      <c r="H1364" s="22">
        <v>102.7</v>
      </c>
      <c r="I1364" s="22">
        <v>66</v>
      </c>
      <c r="J1364" s="23">
        <v>6.87</v>
      </c>
      <c r="K1364" s="31">
        <v>5.8333333333338011</v>
      </c>
      <c r="L1364" s="33">
        <v>0.27668999999999999</v>
      </c>
      <c r="M1364" s="33">
        <v>1.0604</v>
      </c>
      <c r="N1364" s="33">
        <v>8.3168000000000006</v>
      </c>
      <c r="O1364" s="33">
        <v>2.2724000000000002</v>
      </c>
      <c r="P1364" s="32">
        <f t="shared" si="27"/>
        <v>9.986043002640514</v>
      </c>
      <c r="Q1364" s="22">
        <v>120</v>
      </c>
      <c r="R1364" s="6">
        <v>1</v>
      </c>
      <c r="S1364" s="6" t="s">
        <v>46</v>
      </c>
      <c r="T1364" s="6">
        <v>2019</v>
      </c>
      <c r="U1364"/>
      <c r="AP1364" s="9"/>
      <c r="AQ1364" s="9"/>
      <c r="AR1364" s="76"/>
      <c r="AS1364" s="76"/>
    </row>
    <row r="1365" spans="1:45">
      <c r="A1365" s="26">
        <v>7</v>
      </c>
      <c r="B1365" s="27" t="s">
        <v>29</v>
      </c>
      <c r="C1365" s="27" t="s">
        <v>21</v>
      </c>
      <c r="D1365" s="63">
        <v>43483</v>
      </c>
      <c r="E1365" s="21">
        <v>5.2</v>
      </c>
      <c r="F1365" s="22">
        <v>1045</v>
      </c>
      <c r="G1365" s="23">
        <v>13.24</v>
      </c>
      <c r="H1365" s="22">
        <v>103.1</v>
      </c>
      <c r="I1365" s="22">
        <v>0</v>
      </c>
      <c r="J1365" s="23">
        <v>6.68</v>
      </c>
      <c r="K1365" s="31">
        <v>29.000000000000508</v>
      </c>
      <c r="L1365" s="33">
        <v>2.2341428571428565</v>
      </c>
      <c r="M1365" s="33">
        <v>5.0128000000000004</v>
      </c>
      <c r="N1365" s="33">
        <v>21.491199999999999</v>
      </c>
      <c r="O1365" s="33">
        <v>70.246799999999993</v>
      </c>
      <c r="P1365" s="32">
        <f t="shared" si="27"/>
        <v>18.300750079795723</v>
      </c>
      <c r="Q1365" s="22">
        <v>42</v>
      </c>
      <c r="R1365" s="6">
        <v>1</v>
      </c>
      <c r="S1365" s="6" t="s">
        <v>46</v>
      </c>
      <c r="T1365" s="6">
        <v>2019</v>
      </c>
      <c r="U1365"/>
      <c r="AP1365" s="9"/>
      <c r="AQ1365" s="9"/>
      <c r="AR1365" s="76"/>
      <c r="AS1365" s="76"/>
    </row>
    <row r="1366" spans="1:45">
      <c r="A1366" s="26">
        <v>8</v>
      </c>
      <c r="B1366" s="27" t="s">
        <v>30</v>
      </c>
      <c r="C1366" s="27" t="s">
        <v>26</v>
      </c>
      <c r="D1366" s="63">
        <v>43483</v>
      </c>
      <c r="E1366" s="21">
        <v>7.8</v>
      </c>
      <c r="F1366" s="22">
        <v>252.2</v>
      </c>
      <c r="G1366" s="23">
        <v>13.69</v>
      </c>
      <c r="H1366" s="22">
        <v>110</v>
      </c>
      <c r="I1366" s="22">
        <v>33</v>
      </c>
      <c r="J1366" s="23">
        <v>7.33</v>
      </c>
      <c r="K1366" s="31">
        <v>4.8333333333331714</v>
      </c>
      <c r="L1366" s="33">
        <v>0.80199999999999994</v>
      </c>
      <c r="M1366" s="33">
        <v>0.5302</v>
      </c>
      <c r="N1366" s="33">
        <v>15.860799999999999</v>
      </c>
      <c r="O1366" s="33">
        <v>7.2123999999999997</v>
      </c>
      <c r="P1366" s="32">
        <f t="shared" si="27"/>
        <v>43.517917766880423</v>
      </c>
      <c r="Q1366" s="22">
        <v>120</v>
      </c>
      <c r="R1366" s="6">
        <v>1</v>
      </c>
      <c r="S1366" s="6" t="s">
        <v>46</v>
      </c>
      <c r="T1366" s="6">
        <v>2019</v>
      </c>
      <c r="U1366"/>
      <c r="AP1366" s="9"/>
      <c r="AQ1366" s="9"/>
      <c r="AR1366" s="76"/>
      <c r="AS1366" s="76"/>
    </row>
    <row r="1367" spans="1:45">
      <c r="A1367" s="26">
        <v>9</v>
      </c>
      <c r="B1367" s="27" t="s">
        <v>31</v>
      </c>
      <c r="C1367" s="27" t="s">
        <v>32</v>
      </c>
      <c r="D1367" s="63">
        <v>43483</v>
      </c>
      <c r="E1367" s="21">
        <v>9.6999999999999993</v>
      </c>
      <c r="F1367" s="22">
        <v>550</v>
      </c>
      <c r="G1367" s="23">
        <v>15.51</v>
      </c>
      <c r="H1367" s="22">
        <v>139.1</v>
      </c>
      <c r="I1367" s="22">
        <v>0</v>
      </c>
      <c r="J1367" s="23">
        <v>7.5</v>
      </c>
      <c r="K1367" s="31">
        <v>101.50000000000102</v>
      </c>
      <c r="L1367" s="33">
        <v>1.7220085714285713</v>
      </c>
      <c r="M1367" s="33">
        <v>3.8559999999999999</v>
      </c>
      <c r="N1367" s="33">
        <v>3.0543999999999998</v>
      </c>
      <c r="O1367" s="33">
        <v>0.88919999999999999</v>
      </c>
      <c r="P1367" s="32">
        <f t="shared" si="27"/>
        <v>1.0227178423236516</v>
      </c>
      <c r="Q1367" s="22">
        <v>19</v>
      </c>
      <c r="R1367" s="6">
        <v>1</v>
      </c>
      <c r="S1367" s="6" t="s">
        <v>46</v>
      </c>
      <c r="T1367" s="6">
        <v>2019</v>
      </c>
      <c r="U1367"/>
      <c r="AP1367" s="9"/>
      <c r="AQ1367" s="9"/>
      <c r="AR1367" s="76"/>
      <c r="AS1367" s="76"/>
    </row>
    <row r="1368" spans="1:45">
      <c r="A1368" s="26">
        <v>10</v>
      </c>
      <c r="B1368" s="27" t="s">
        <v>33</v>
      </c>
      <c r="C1368" s="27" t="s">
        <v>32</v>
      </c>
      <c r="D1368" s="63">
        <v>43483</v>
      </c>
      <c r="E1368" s="21">
        <v>5.6</v>
      </c>
      <c r="F1368" s="22">
        <v>552</v>
      </c>
      <c r="G1368" s="23">
        <v>15.72</v>
      </c>
      <c r="H1368" s="22">
        <v>126</v>
      </c>
      <c r="I1368" s="22">
        <v>0</v>
      </c>
      <c r="J1368" s="23">
        <v>7.5</v>
      </c>
      <c r="K1368" s="31">
        <v>15.500000000000513</v>
      </c>
      <c r="L1368" s="33">
        <v>0.78304363636363616</v>
      </c>
      <c r="M1368" s="33">
        <v>0.62660000000000005</v>
      </c>
      <c r="N1368" s="33">
        <v>9.2368000000000006</v>
      </c>
      <c r="O1368" s="33">
        <v>0.3952</v>
      </c>
      <c r="P1368" s="32">
        <f t="shared" si="27"/>
        <v>15.371848068943505</v>
      </c>
      <c r="Q1368" s="22">
        <v>36</v>
      </c>
      <c r="R1368" s="6">
        <v>1</v>
      </c>
      <c r="S1368" s="6" t="s">
        <v>46</v>
      </c>
      <c r="T1368" s="6">
        <v>2019</v>
      </c>
      <c r="U1368"/>
      <c r="AP1368" s="9"/>
      <c r="AQ1368" s="9"/>
      <c r="AR1368" s="76"/>
      <c r="AS1368" s="76"/>
    </row>
    <row r="1369" spans="1:45">
      <c r="A1369" s="26">
        <v>11</v>
      </c>
      <c r="B1369" s="27" t="s">
        <v>34</v>
      </c>
      <c r="C1369" s="27" t="s">
        <v>26</v>
      </c>
      <c r="D1369" s="63">
        <v>43483</v>
      </c>
      <c r="E1369" s="21">
        <v>6.9</v>
      </c>
      <c r="F1369" s="22">
        <v>244.8</v>
      </c>
      <c r="G1369" s="23">
        <v>10.75</v>
      </c>
      <c r="H1369" s="22">
        <v>92.3</v>
      </c>
      <c r="I1369" s="22">
        <v>0</v>
      </c>
      <c r="J1369" s="23">
        <v>7.41</v>
      </c>
      <c r="K1369" s="31">
        <v>1.7000000000000348</v>
      </c>
      <c r="L1369" s="33">
        <v>0.44110000000000005</v>
      </c>
      <c r="M1369" s="33">
        <v>0.67479999999999996</v>
      </c>
      <c r="N1369" s="33">
        <v>3.2751999999999999</v>
      </c>
      <c r="O1369" s="33">
        <v>4.1495999999999995</v>
      </c>
      <c r="P1369" s="32">
        <f t="shared" si="27"/>
        <v>11.002963841138115</v>
      </c>
      <c r="Q1369" s="22">
        <v>120</v>
      </c>
      <c r="R1369" s="6">
        <v>1</v>
      </c>
      <c r="S1369" s="6" t="s">
        <v>46</v>
      </c>
      <c r="T1369" s="6">
        <v>2019</v>
      </c>
      <c r="U1369"/>
      <c r="AP1369" s="9"/>
      <c r="AQ1369" s="9"/>
      <c r="AR1369" s="76"/>
      <c r="AS1369" s="76"/>
    </row>
    <row r="1370" spans="1:45">
      <c r="A1370" s="26">
        <v>12</v>
      </c>
      <c r="B1370" s="27" t="s">
        <v>35</v>
      </c>
      <c r="C1370" s="27" t="s">
        <v>26</v>
      </c>
      <c r="D1370" s="63">
        <v>43483</v>
      </c>
      <c r="E1370" s="21">
        <v>6.6</v>
      </c>
      <c r="F1370" s="22">
        <v>236.2</v>
      </c>
      <c r="G1370" s="23">
        <v>14.36</v>
      </c>
      <c r="H1370" s="22">
        <v>112</v>
      </c>
      <c r="I1370" s="22">
        <v>0</v>
      </c>
      <c r="J1370" s="23">
        <v>7.48</v>
      </c>
      <c r="K1370" s="31">
        <v>1.000000000000334</v>
      </c>
      <c r="L1370" s="33">
        <v>0.14315700000000001</v>
      </c>
      <c r="M1370" s="33">
        <v>0.48199999999999998</v>
      </c>
      <c r="N1370" s="33">
        <v>0</v>
      </c>
      <c r="O1370" s="33">
        <v>0</v>
      </c>
      <c r="P1370" s="32">
        <f t="shared" si="27"/>
        <v>0</v>
      </c>
      <c r="Q1370" s="22">
        <v>120</v>
      </c>
      <c r="R1370" s="6">
        <v>1</v>
      </c>
      <c r="S1370" s="6" t="s">
        <v>46</v>
      </c>
      <c r="T1370" s="6">
        <v>2019</v>
      </c>
      <c r="U1370"/>
      <c r="AP1370" s="9"/>
      <c r="AQ1370" s="9"/>
      <c r="AR1370" s="76"/>
      <c r="AS1370" s="76"/>
    </row>
    <row r="1371" spans="1:45">
      <c r="A1371" s="26">
        <v>13</v>
      </c>
      <c r="B1371" s="27" t="s">
        <v>36</v>
      </c>
      <c r="C1371" s="27" t="s">
        <v>32</v>
      </c>
      <c r="D1371" s="63">
        <v>43483</v>
      </c>
      <c r="E1371" s="21">
        <v>7.4</v>
      </c>
      <c r="F1371" s="22">
        <v>374.2</v>
      </c>
      <c r="G1371" s="23">
        <v>15.03</v>
      </c>
      <c r="H1371" s="22">
        <v>124.6</v>
      </c>
      <c r="I1371" s="22">
        <v>0</v>
      </c>
      <c r="J1371" s="23">
        <v>7.47</v>
      </c>
      <c r="K1371" s="31">
        <v>7.666666666666563</v>
      </c>
      <c r="L1371" s="33">
        <v>2.6465999999999998</v>
      </c>
      <c r="M1371" s="33">
        <v>1.8797999999999999</v>
      </c>
      <c r="N1371" s="33">
        <v>0.44159999999999999</v>
      </c>
      <c r="O1371" s="33">
        <v>0</v>
      </c>
      <c r="P1371" s="32">
        <f t="shared" si="27"/>
        <v>0.23491860836259176</v>
      </c>
      <c r="Q1371" s="22">
        <v>52</v>
      </c>
      <c r="R1371" s="6">
        <v>1</v>
      </c>
      <c r="S1371" s="6" t="s">
        <v>46</v>
      </c>
      <c r="T1371" s="6">
        <v>2019</v>
      </c>
      <c r="U1371"/>
      <c r="AP1371" s="9"/>
      <c r="AQ1371" s="9"/>
      <c r="AR1371" s="76"/>
      <c r="AS1371" s="76"/>
    </row>
    <row r="1372" spans="1:45">
      <c r="A1372" s="26">
        <v>14</v>
      </c>
      <c r="B1372" s="27" t="s">
        <v>37</v>
      </c>
      <c r="C1372" s="27" t="s">
        <v>32</v>
      </c>
      <c r="D1372" s="63">
        <v>43483</v>
      </c>
      <c r="E1372" s="21">
        <v>6.2</v>
      </c>
      <c r="F1372" s="22">
        <v>568</v>
      </c>
      <c r="G1372" s="23">
        <v>13.48</v>
      </c>
      <c r="H1372" s="22">
        <v>108.8</v>
      </c>
      <c r="I1372" s="22">
        <v>0</v>
      </c>
      <c r="J1372" s="23">
        <v>7.32</v>
      </c>
      <c r="K1372" s="31">
        <v>7.666666666666563</v>
      </c>
      <c r="L1372" s="33">
        <v>2.2953239999999999</v>
      </c>
      <c r="M1372" s="33">
        <v>2.1208</v>
      </c>
      <c r="N1372" s="33">
        <v>6.9184000000000001</v>
      </c>
      <c r="O1372" s="33">
        <v>0</v>
      </c>
      <c r="P1372" s="32">
        <f t="shared" si="27"/>
        <v>3.2621652206714447</v>
      </c>
      <c r="Q1372" s="22">
        <v>56</v>
      </c>
      <c r="R1372" s="6">
        <v>1</v>
      </c>
      <c r="S1372" s="6" t="s">
        <v>46</v>
      </c>
      <c r="T1372" s="6">
        <v>2019</v>
      </c>
      <c r="U1372"/>
      <c r="AP1372" s="9"/>
      <c r="AQ1372" s="9"/>
      <c r="AR1372" s="76"/>
      <c r="AS1372" s="76"/>
    </row>
    <row r="1373" spans="1:45">
      <c r="A1373" s="26">
        <v>15</v>
      </c>
      <c r="B1373" s="27" t="s">
        <v>38</v>
      </c>
      <c r="C1373" s="27" t="s">
        <v>21</v>
      </c>
      <c r="D1373" s="63">
        <v>43483</v>
      </c>
      <c r="E1373" s="21">
        <v>8.1999999999999993</v>
      </c>
      <c r="F1373" s="22">
        <v>744</v>
      </c>
      <c r="G1373" s="23">
        <v>12.56</v>
      </c>
      <c r="H1373" s="22">
        <v>97.1</v>
      </c>
      <c r="I1373" s="22">
        <v>0</v>
      </c>
      <c r="J1373" s="23">
        <v>7.32</v>
      </c>
      <c r="K1373" s="31">
        <v>3.4000000000000696</v>
      </c>
      <c r="L1373" s="33">
        <v>0.333231</v>
      </c>
      <c r="M1373" s="33">
        <v>0.62660000000000005</v>
      </c>
      <c r="N1373" s="33">
        <v>26.054400000000001</v>
      </c>
      <c r="O1373" s="33">
        <v>1.8772</v>
      </c>
      <c r="P1373" s="32">
        <f t="shared" si="27"/>
        <v>44.576444302585379</v>
      </c>
      <c r="Q1373" s="22">
        <v>120</v>
      </c>
      <c r="R1373" s="6">
        <v>1</v>
      </c>
      <c r="S1373" s="6" t="s">
        <v>46</v>
      </c>
      <c r="T1373" s="6">
        <v>2019</v>
      </c>
      <c r="U1373"/>
      <c r="AP1373" s="9"/>
      <c r="AQ1373" s="9"/>
      <c r="AR1373" s="76"/>
      <c r="AS1373" s="76"/>
    </row>
    <row r="1374" spans="1:45">
      <c r="A1374" s="26">
        <v>16</v>
      </c>
      <c r="B1374" s="27" t="s">
        <v>39</v>
      </c>
      <c r="C1374" s="27" t="s">
        <v>26</v>
      </c>
      <c r="D1374" s="63">
        <v>43483</v>
      </c>
      <c r="E1374" s="21">
        <v>6</v>
      </c>
      <c r="F1374" s="22">
        <v>548</v>
      </c>
      <c r="G1374" s="23">
        <v>13.56</v>
      </c>
      <c r="H1374" s="22">
        <v>108.2</v>
      </c>
      <c r="I1374" s="22">
        <v>33</v>
      </c>
      <c r="J1374" s="23">
        <v>7.61</v>
      </c>
      <c r="K1374" s="31">
        <v>10.000000000000009</v>
      </c>
      <c r="L1374" s="33">
        <v>1.33934</v>
      </c>
      <c r="M1374" s="33">
        <v>2.4582000000000002</v>
      </c>
      <c r="N1374" s="33">
        <v>7.2863999999999995</v>
      </c>
      <c r="O1374" s="33">
        <v>9.8799999999999999E-2</v>
      </c>
      <c r="P1374" s="32">
        <f t="shared" si="27"/>
        <v>3.0043120982832963</v>
      </c>
      <c r="Q1374" s="22">
        <v>60</v>
      </c>
      <c r="R1374" s="6">
        <v>1</v>
      </c>
      <c r="S1374" s="6" t="s">
        <v>46</v>
      </c>
      <c r="T1374" s="6">
        <v>2019</v>
      </c>
      <c r="U1374"/>
      <c r="AP1374" s="9"/>
      <c r="AQ1374" s="9"/>
      <c r="AR1374" s="76"/>
      <c r="AS1374" s="76"/>
    </row>
    <row r="1375" spans="1:45">
      <c r="A1375" s="26">
        <v>17</v>
      </c>
      <c r="B1375" s="27" t="s">
        <v>40</v>
      </c>
      <c r="C1375" s="27" t="s">
        <v>26</v>
      </c>
      <c r="D1375" s="63">
        <v>43483</v>
      </c>
      <c r="E1375" s="21">
        <v>5.7</v>
      </c>
      <c r="F1375" s="22">
        <v>378</v>
      </c>
      <c r="G1375" s="23">
        <v>13.37</v>
      </c>
      <c r="H1375" s="22">
        <v>107</v>
      </c>
      <c r="I1375" s="22">
        <v>0</v>
      </c>
      <c r="J1375" s="23">
        <v>7.53</v>
      </c>
      <c r="K1375" s="31">
        <v>6.9999999999992291</v>
      </c>
      <c r="L1375" s="33">
        <v>1.0345800000000001</v>
      </c>
      <c r="M1375" s="33">
        <v>3.3740000000000001</v>
      </c>
      <c r="N1375" s="33">
        <v>4.3056000000000001</v>
      </c>
      <c r="O1375" s="33">
        <v>9.8799999999999999E-2</v>
      </c>
      <c r="P1375" s="32">
        <f t="shared" si="27"/>
        <v>1.3053941908713693</v>
      </c>
      <c r="Q1375" s="22">
        <v>80</v>
      </c>
      <c r="R1375" s="6">
        <v>1</v>
      </c>
      <c r="S1375" s="6" t="s">
        <v>46</v>
      </c>
      <c r="T1375" s="6">
        <v>2019</v>
      </c>
      <c r="U1375"/>
      <c r="AP1375" s="9"/>
      <c r="AQ1375" s="9"/>
      <c r="AR1375" s="76"/>
      <c r="AS1375" s="76"/>
    </row>
    <row r="1376" spans="1:45">
      <c r="A1376" s="26">
        <v>18</v>
      </c>
      <c r="B1376" s="27" t="s">
        <v>41</v>
      </c>
      <c r="C1376" s="27" t="s">
        <v>21</v>
      </c>
      <c r="D1376" s="63">
        <v>43483</v>
      </c>
      <c r="E1376" s="21">
        <v>8.3000000000000007</v>
      </c>
      <c r="F1376" s="22">
        <v>580</v>
      </c>
      <c r="G1376" s="23">
        <v>13.36</v>
      </c>
      <c r="H1376" s="22">
        <v>99.8</v>
      </c>
      <c r="I1376" s="22">
        <v>33</v>
      </c>
      <c r="J1376" s="23">
        <v>7.54</v>
      </c>
      <c r="K1376" s="31">
        <v>4.5999999999999375</v>
      </c>
      <c r="L1376" s="33">
        <v>0.62212285714285709</v>
      </c>
      <c r="M1376" s="33">
        <v>1.5424</v>
      </c>
      <c r="N1376" s="33">
        <v>22.889599999999998</v>
      </c>
      <c r="O1376" s="33">
        <v>0.69159999999999999</v>
      </c>
      <c r="P1376" s="32">
        <f t="shared" si="27"/>
        <v>15.288641078838173</v>
      </c>
      <c r="Q1376" s="22">
        <v>87</v>
      </c>
      <c r="R1376" s="6">
        <v>1</v>
      </c>
      <c r="S1376" s="6" t="s">
        <v>46</v>
      </c>
      <c r="T1376" s="6">
        <v>2019</v>
      </c>
      <c r="U1376"/>
      <c r="AP1376" s="9"/>
      <c r="AQ1376" s="9"/>
      <c r="AR1376" s="76"/>
      <c r="AS1376" s="76"/>
    </row>
    <row r="1377" spans="1:45">
      <c r="A1377" s="26">
        <v>19</v>
      </c>
      <c r="B1377" s="27" t="s">
        <v>42</v>
      </c>
      <c r="C1377" s="27" t="s">
        <v>32</v>
      </c>
      <c r="D1377" s="63">
        <v>43483</v>
      </c>
      <c r="E1377" s="21">
        <v>6.2</v>
      </c>
      <c r="F1377" s="22">
        <v>352.7</v>
      </c>
      <c r="G1377" s="23">
        <v>12.95</v>
      </c>
      <c r="H1377" s="22">
        <v>103</v>
      </c>
      <c r="I1377" s="22">
        <v>0</v>
      </c>
      <c r="J1377" s="23">
        <v>7.57</v>
      </c>
      <c r="K1377" s="31">
        <v>8.3636363636362496</v>
      </c>
      <c r="L1377" s="33">
        <v>0.57543500000000003</v>
      </c>
      <c r="M1377" s="33">
        <v>1.5424</v>
      </c>
      <c r="N1377" s="33">
        <v>11.5184</v>
      </c>
      <c r="O1377" s="33">
        <v>0</v>
      </c>
      <c r="P1377" s="32">
        <f t="shared" si="27"/>
        <v>7.4678423236514524</v>
      </c>
      <c r="Q1377" s="22">
        <v>56</v>
      </c>
      <c r="R1377" s="6">
        <v>1</v>
      </c>
      <c r="S1377" s="6" t="s">
        <v>46</v>
      </c>
      <c r="T1377" s="6">
        <v>2019</v>
      </c>
      <c r="U1377"/>
      <c r="AP1377" s="9"/>
      <c r="AQ1377" s="9"/>
      <c r="AR1377" s="76"/>
      <c r="AS1377" s="76"/>
    </row>
    <row r="1378" spans="1:45">
      <c r="A1378" s="26">
        <v>20</v>
      </c>
      <c r="B1378" s="27" t="s">
        <v>43</v>
      </c>
      <c r="C1378" s="27" t="s">
        <v>26</v>
      </c>
      <c r="D1378" s="63">
        <v>43483</v>
      </c>
      <c r="E1378" s="21">
        <v>6.1</v>
      </c>
      <c r="F1378" s="22">
        <v>299.2</v>
      </c>
      <c r="G1378" s="23">
        <v>12.55</v>
      </c>
      <c r="H1378" s="22">
        <v>99.4</v>
      </c>
      <c r="I1378" s="22">
        <v>0</v>
      </c>
      <c r="J1378" s="23">
        <v>7.52</v>
      </c>
      <c r="K1378" s="31">
        <v>3.0000000000004099</v>
      </c>
      <c r="L1378" s="33">
        <v>0.68571000000000004</v>
      </c>
      <c r="M1378" s="33">
        <v>0.67479999999999996</v>
      </c>
      <c r="N1378" s="33">
        <v>20.6448</v>
      </c>
      <c r="O1378" s="33">
        <v>0</v>
      </c>
      <c r="P1378" s="32">
        <f t="shared" si="27"/>
        <v>30.593953764078247</v>
      </c>
      <c r="Q1378" s="22">
        <v>83</v>
      </c>
      <c r="R1378" s="6">
        <v>1</v>
      </c>
      <c r="S1378" s="6" t="s">
        <v>46</v>
      </c>
      <c r="T1378" s="6">
        <v>2019</v>
      </c>
      <c r="U1378"/>
      <c r="AP1378" s="9"/>
      <c r="AQ1378" s="9"/>
      <c r="AR1378" s="76"/>
      <c r="AS1378" s="76"/>
    </row>
    <row r="1379" spans="1:45">
      <c r="A1379" s="26">
        <v>21</v>
      </c>
      <c r="B1379" s="27" t="s">
        <v>44</v>
      </c>
      <c r="C1379" s="27" t="s">
        <v>21</v>
      </c>
      <c r="D1379" s="63">
        <v>43483</v>
      </c>
      <c r="E1379" s="21">
        <v>8</v>
      </c>
      <c r="F1379" s="22">
        <v>240.8</v>
      </c>
      <c r="G1379" s="23">
        <v>10.86</v>
      </c>
      <c r="H1379" s="22">
        <v>92.3</v>
      </c>
      <c r="I1379" s="22">
        <v>0</v>
      </c>
      <c r="J1379" s="23">
        <v>7.36</v>
      </c>
      <c r="K1379" s="31">
        <v>1.1999999999998678</v>
      </c>
      <c r="L1379" s="33">
        <v>0.41503499999999999</v>
      </c>
      <c r="M1379" s="33">
        <v>0.57840000000000003</v>
      </c>
      <c r="N1379" s="33">
        <v>8.5007999999999999</v>
      </c>
      <c r="O1379" s="33">
        <v>1.8772</v>
      </c>
      <c r="P1379" s="32">
        <f t="shared" si="27"/>
        <v>17.942600276625171</v>
      </c>
      <c r="Q1379" s="22">
        <v>120</v>
      </c>
      <c r="R1379" s="6">
        <v>1</v>
      </c>
      <c r="S1379" s="6" t="s">
        <v>46</v>
      </c>
      <c r="T1379" s="6">
        <v>2019</v>
      </c>
      <c r="U1379"/>
      <c r="AP1379" s="9"/>
      <c r="AQ1379" s="9"/>
      <c r="AR1379" s="76"/>
      <c r="AS1379" s="76"/>
    </row>
    <row r="1380" spans="1:45">
      <c r="A1380" s="26">
        <v>22</v>
      </c>
      <c r="B1380" s="27" t="s">
        <v>45</v>
      </c>
      <c r="C1380" s="27" t="s">
        <v>21</v>
      </c>
      <c r="D1380" s="63">
        <v>43483</v>
      </c>
      <c r="E1380" s="21">
        <v>7.9</v>
      </c>
      <c r="F1380" s="22">
        <v>451.7</v>
      </c>
      <c r="G1380" s="23">
        <v>12.55</v>
      </c>
      <c r="H1380" s="22">
        <v>102.9</v>
      </c>
      <c r="I1380" s="22">
        <v>33</v>
      </c>
      <c r="J1380" s="23">
        <v>7.04</v>
      </c>
      <c r="K1380" s="31">
        <v>8.3999999999999631</v>
      </c>
      <c r="L1380" s="33">
        <v>1.0225499999999998</v>
      </c>
      <c r="M1380" s="33">
        <v>2.5546000000000002</v>
      </c>
      <c r="N1380" s="33">
        <v>34.223999999999997</v>
      </c>
      <c r="O1380" s="33">
        <v>5.3352000000000004</v>
      </c>
      <c r="P1380" s="32">
        <f t="shared" si="27"/>
        <v>15.485477178423235</v>
      </c>
      <c r="Q1380" s="22">
        <v>68</v>
      </c>
      <c r="R1380" s="6">
        <v>1</v>
      </c>
      <c r="S1380" s="6" t="s">
        <v>46</v>
      </c>
      <c r="T1380" s="6">
        <v>2019</v>
      </c>
      <c r="U1380"/>
      <c r="AP1380" s="9"/>
      <c r="AQ1380" s="9"/>
      <c r="AR1380" s="76"/>
      <c r="AS1380" s="76"/>
    </row>
    <row r="1381" spans="1:45">
      <c r="A1381" s="26">
        <v>23</v>
      </c>
      <c r="B1381" s="27" t="s">
        <v>42</v>
      </c>
      <c r="C1381" s="27" t="s">
        <v>32</v>
      </c>
      <c r="D1381" s="63">
        <v>43483</v>
      </c>
      <c r="E1381" s="21">
        <v>7</v>
      </c>
      <c r="F1381" s="22">
        <v>397</v>
      </c>
      <c r="G1381" s="23">
        <v>11.73</v>
      </c>
      <c r="H1381" s="22">
        <v>98.5</v>
      </c>
      <c r="I1381" s="22">
        <v>0</v>
      </c>
      <c r="J1381" s="23">
        <v>7.24</v>
      </c>
      <c r="K1381" s="31">
        <v>16.000000000001201</v>
      </c>
      <c r="L1381" s="33">
        <v>0.74585999999999986</v>
      </c>
      <c r="M1381" s="33">
        <v>0.96399999999999997</v>
      </c>
      <c r="N1381" s="33">
        <v>2.024</v>
      </c>
      <c r="O1381" s="33">
        <v>0</v>
      </c>
      <c r="P1381" s="32">
        <f t="shared" si="27"/>
        <v>2.099585062240664</v>
      </c>
      <c r="Q1381" s="22">
        <v>35</v>
      </c>
      <c r="R1381" s="6">
        <v>1</v>
      </c>
      <c r="S1381" s="6" t="s">
        <v>46</v>
      </c>
      <c r="T1381" s="6">
        <v>2019</v>
      </c>
      <c r="U1381"/>
      <c r="AP1381" s="9"/>
      <c r="AQ1381" s="9"/>
      <c r="AR1381" s="76"/>
      <c r="AS1381" s="76"/>
    </row>
    <row r="1382" spans="1:45">
      <c r="A1382" s="26">
        <v>24</v>
      </c>
      <c r="B1382" s="27" t="s">
        <v>51</v>
      </c>
      <c r="C1382" s="27" t="s">
        <v>21</v>
      </c>
      <c r="D1382" s="63">
        <v>43483</v>
      </c>
      <c r="E1382" s="21">
        <v>18.399999999999999</v>
      </c>
      <c r="F1382" s="22">
        <v>1488</v>
      </c>
      <c r="G1382" s="23">
        <v>9.1</v>
      </c>
      <c r="H1382" s="22">
        <v>93.1</v>
      </c>
      <c r="I1382" s="22">
        <v>33</v>
      </c>
      <c r="J1382" s="23">
        <v>7.87</v>
      </c>
      <c r="K1382" s="31">
        <v>1.1999999999998678</v>
      </c>
      <c r="L1382" s="33">
        <v>0.17563800000000002</v>
      </c>
      <c r="M1382" s="33">
        <v>5.3502000000000001</v>
      </c>
      <c r="N1382" s="33">
        <v>8.1695999999999991</v>
      </c>
      <c r="O1382" s="33">
        <v>0.59279999999999999</v>
      </c>
      <c r="P1382" s="32">
        <f t="shared" si="27"/>
        <v>1.6377705506336211</v>
      </c>
      <c r="Q1382" s="22">
        <v>120</v>
      </c>
      <c r="R1382" s="6">
        <v>1</v>
      </c>
      <c r="S1382" s="6" t="s">
        <v>46</v>
      </c>
      <c r="T1382" s="6">
        <v>2019</v>
      </c>
      <c r="U1382"/>
      <c r="AP1382" s="9"/>
      <c r="AQ1382" s="9"/>
      <c r="AR1382" s="76"/>
      <c r="AS1382" s="76"/>
    </row>
    <row r="1383" spans="1:45">
      <c r="A1383" s="26">
        <v>1</v>
      </c>
      <c r="B1383" s="27" t="s">
        <v>20</v>
      </c>
      <c r="C1383" s="27" t="s">
        <v>21</v>
      </c>
      <c r="D1383" s="63">
        <v>43569</v>
      </c>
      <c r="E1383" s="21">
        <v>16.3</v>
      </c>
      <c r="F1383" s="22">
        <v>446.3</v>
      </c>
      <c r="G1383" s="21">
        <v>7.4</v>
      </c>
      <c r="H1383" s="22">
        <v>75.400000000000006</v>
      </c>
      <c r="I1383" s="22">
        <v>0</v>
      </c>
      <c r="J1383" s="23">
        <v>7.57</v>
      </c>
      <c r="K1383" s="31">
        <v>3.6999999999998145</v>
      </c>
      <c r="L1383" s="33">
        <v>8.2043999999999992E-2</v>
      </c>
      <c r="M1383" s="33">
        <v>0.72</v>
      </c>
      <c r="N1383" s="31">
        <v>26.953399999999998</v>
      </c>
      <c r="O1383" s="46">
        <v>5.6599999999999998E-2</v>
      </c>
      <c r="P1383" s="32">
        <f t="shared" si="27"/>
        <v>37.513888888888886</v>
      </c>
      <c r="Q1383" s="22">
        <v>120</v>
      </c>
      <c r="R1383" s="6">
        <v>4</v>
      </c>
      <c r="S1383" s="6" t="s">
        <v>47</v>
      </c>
      <c r="T1383" s="6">
        <v>2019</v>
      </c>
      <c r="U1383"/>
      <c r="AP1383" s="9"/>
      <c r="AQ1383" s="9"/>
      <c r="AR1383" s="76"/>
      <c r="AS1383" s="76"/>
    </row>
    <row r="1384" spans="1:45">
      <c r="A1384" s="26">
        <v>2</v>
      </c>
      <c r="B1384" s="27" t="s">
        <v>23</v>
      </c>
      <c r="C1384" s="27" t="s">
        <v>21</v>
      </c>
      <c r="D1384" s="63">
        <v>43569</v>
      </c>
      <c r="E1384" s="21">
        <v>16.2</v>
      </c>
      <c r="F1384" s="22">
        <v>441.8</v>
      </c>
      <c r="G1384" s="21">
        <v>6.6</v>
      </c>
      <c r="H1384" s="22">
        <v>67.099999999999994</v>
      </c>
      <c r="I1384" s="22">
        <v>0</v>
      </c>
      <c r="J1384" s="23">
        <v>7.54</v>
      </c>
      <c r="K1384" s="31">
        <v>6.4000000000001833</v>
      </c>
      <c r="L1384" s="33">
        <v>0.11638800000000001</v>
      </c>
      <c r="M1384" s="33">
        <v>0.28800000000000003</v>
      </c>
      <c r="N1384" s="31">
        <v>25.880800000000001</v>
      </c>
      <c r="O1384" s="46">
        <v>0</v>
      </c>
      <c r="P1384" s="32">
        <f t="shared" si="27"/>
        <v>89.86388888888888</v>
      </c>
      <c r="Q1384" s="22">
        <v>120</v>
      </c>
      <c r="R1384" s="6">
        <v>4</v>
      </c>
      <c r="S1384" s="6" t="s">
        <v>47</v>
      </c>
      <c r="T1384" s="6">
        <v>2019</v>
      </c>
      <c r="U1384"/>
      <c r="AP1384" s="9"/>
      <c r="AQ1384" s="9"/>
      <c r="AR1384" s="76"/>
      <c r="AS1384" s="76"/>
    </row>
    <row r="1385" spans="1:45">
      <c r="A1385" s="26">
        <v>3</v>
      </c>
      <c r="B1385" s="27" t="s">
        <v>24</v>
      </c>
      <c r="C1385" s="27" t="s">
        <v>21</v>
      </c>
      <c r="D1385" s="63">
        <v>43569</v>
      </c>
      <c r="E1385" s="21">
        <v>17.600000000000001</v>
      </c>
      <c r="F1385" s="22">
        <v>494.5</v>
      </c>
      <c r="G1385" s="21">
        <v>4.9000000000000004</v>
      </c>
      <c r="H1385" s="22">
        <v>51.3</v>
      </c>
      <c r="I1385" s="22">
        <v>33</v>
      </c>
      <c r="J1385" s="23">
        <v>7.47</v>
      </c>
      <c r="K1385" s="31">
        <v>10.24999999999998</v>
      </c>
      <c r="L1385" s="33">
        <v>0.35178749999999998</v>
      </c>
      <c r="M1385" s="33">
        <v>0.57600000000000007</v>
      </c>
      <c r="N1385" s="31">
        <v>23.493399999999998</v>
      </c>
      <c r="O1385" s="46">
        <v>0</v>
      </c>
      <c r="P1385" s="32">
        <f t="shared" si="27"/>
        <v>40.78715277777777</v>
      </c>
      <c r="Q1385" s="22">
        <v>110</v>
      </c>
      <c r="R1385" s="6">
        <v>4</v>
      </c>
      <c r="S1385" s="6" t="s">
        <v>47</v>
      </c>
      <c r="T1385" s="6">
        <v>2019</v>
      </c>
      <c r="U1385"/>
      <c r="AP1385" s="9"/>
      <c r="AQ1385" s="9"/>
      <c r="AR1385" s="76"/>
      <c r="AS1385" s="76"/>
    </row>
    <row r="1386" spans="1:45">
      <c r="A1386" s="26">
        <v>4</v>
      </c>
      <c r="B1386" s="27" t="s">
        <v>25</v>
      </c>
      <c r="C1386" s="27" t="s">
        <v>26</v>
      </c>
      <c r="D1386" s="63">
        <v>43569</v>
      </c>
      <c r="E1386" s="21">
        <v>20.7</v>
      </c>
      <c r="F1386" s="22">
        <v>296.10000000000002</v>
      </c>
      <c r="G1386" s="21">
        <v>8.4</v>
      </c>
      <c r="H1386" s="22">
        <v>93.7</v>
      </c>
      <c r="I1386" s="22">
        <v>0</v>
      </c>
      <c r="J1386" s="23">
        <v>7.7</v>
      </c>
      <c r="K1386" s="31">
        <v>2.6000000000001577</v>
      </c>
      <c r="L1386" s="33">
        <v>7.7274000000000009E-2</v>
      </c>
      <c r="M1386" s="33">
        <v>0.33600000000000002</v>
      </c>
      <c r="N1386" s="31">
        <v>3.1486000000000001</v>
      </c>
      <c r="O1386" s="46">
        <v>0</v>
      </c>
      <c r="P1386" s="32">
        <f t="shared" si="27"/>
        <v>9.3708333333333336</v>
      </c>
      <c r="Q1386" s="22">
        <v>120</v>
      </c>
      <c r="R1386" s="6">
        <v>4</v>
      </c>
      <c r="S1386" s="6" t="s">
        <v>47</v>
      </c>
      <c r="T1386" s="6">
        <v>2019</v>
      </c>
      <c r="U1386"/>
      <c r="AP1386" s="9"/>
      <c r="AQ1386" s="9"/>
      <c r="AR1386" s="76"/>
      <c r="AS1386" s="76"/>
    </row>
    <row r="1387" spans="1:45">
      <c r="A1387" s="26">
        <v>5</v>
      </c>
      <c r="B1387" s="27" t="s">
        <v>27</v>
      </c>
      <c r="C1387" s="27" t="s">
        <v>26</v>
      </c>
      <c r="D1387" s="63">
        <v>43569</v>
      </c>
      <c r="E1387" s="21">
        <v>22.2</v>
      </c>
      <c r="F1387" s="22">
        <v>95</v>
      </c>
      <c r="G1387" s="21">
        <v>6.6</v>
      </c>
      <c r="H1387" s="22">
        <v>75.8</v>
      </c>
      <c r="I1387" s="22">
        <v>0</v>
      </c>
      <c r="J1387" s="23">
        <v>8.16</v>
      </c>
      <c r="K1387" s="31">
        <v>7.3333333333332664</v>
      </c>
      <c r="L1387" s="33">
        <v>0.17967000000000002</v>
      </c>
      <c r="M1387" s="33">
        <v>0.67200000000000004</v>
      </c>
      <c r="N1387" s="31">
        <v>3.9097999999999997</v>
      </c>
      <c r="O1387" s="46">
        <v>5.6599999999999998E-2</v>
      </c>
      <c r="P1387" s="32">
        <f t="shared" si="27"/>
        <v>5.9023809523809518</v>
      </c>
      <c r="Q1387" s="22">
        <v>68</v>
      </c>
      <c r="R1387" s="6">
        <v>4</v>
      </c>
      <c r="S1387" s="6" t="s">
        <v>47</v>
      </c>
      <c r="T1387" s="6">
        <v>2019</v>
      </c>
      <c r="U1387"/>
      <c r="AP1387" s="9"/>
      <c r="AQ1387" s="9"/>
      <c r="AR1387" s="76"/>
      <c r="AS1387" s="76"/>
    </row>
    <row r="1388" spans="1:45">
      <c r="A1388" s="26">
        <v>6</v>
      </c>
      <c r="B1388" s="27" t="s">
        <v>28</v>
      </c>
      <c r="C1388" s="27" t="s">
        <v>21</v>
      </c>
      <c r="D1388" s="63">
        <v>43569</v>
      </c>
      <c r="E1388" s="21">
        <v>16.8</v>
      </c>
      <c r="F1388" s="22">
        <v>522</v>
      </c>
      <c r="G1388" s="21">
        <v>7.8</v>
      </c>
      <c r="H1388" s="22">
        <v>80.3</v>
      </c>
      <c r="I1388" s="22">
        <v>0</v>
      </c>
      <c r="J1388" s="23">
        <v>7.36</v>
      </c>
      <c r="K1388" s="31">
        <v>2.0000000000002238</v>
      </c>
      <c r="L1388" s="33">
        <v>0.16313400000000003</v>
      </c>
      <c r="M1388" s="33">
        <v>0.76800000000000002</v>
      </c>
      <c r="N1388" s="31">
        <v>58.612400000000001</v>
      </c>
      <c r="O1388" s="46">
        <v>0</v>
      </c>
      <c r="P1388" s="32">
        <f t="shared" si="27"/>
        <v>76.318229166666669</v>
      </c>
      <c r="Q1388" s="22">
        <v>120</v>
      </c>
      <c r="R1388" s="6">
        <v>4</v>
      </c>
      <c r="S1388" s="6" t="s">
        <v>47</v>
      </c>
      <c r="T1388" s="6">
        <v>2019</v>
      </c>
      <c r="U1388"/>
      <c r="AP1388" s="9"/>
      <c r="AQ1388" s="9"/>
      <c r="AR1388" s="76"/>
      <c r="AS1388" s="76"/>
    </row>
    <row r="1389" spans="1:45">
      <c r="A1389" s="26">
        <v>7</v>
      </c>
      <c r="B1389" s="27" t="s">
        <v>29</v>
      </c>
      <c r="C1389" s="27" t="s">
        <v>21</v>
      </c>
      <c r="D1389" s="63">
        <v>43569</v>
      </c>
      <c r="E1389" s="21">
        <v>14.9</v>
      </c>
      <c r="F1389" s="22">
        <v>1053</v>
      </c>
      <c r="G1389" s="21">
        <v>4.4000000000000004</v>
      </c>
      <c r="H1389" s="22">
        <v>43.5</v>
      </c>
      <c r="I1389" s="22">
        <v>0</v>
      </c>
      <c r="J1389" s="23">
        <v>7.54</v>
      </c>
      <c r="K1389" s="31">
        <v>12.999999999999901</v>
      </c>
      <c r="L1389" s="33">
        <v>0.30718799999999996</v>
      </c>
      <c r="M1389" s="33">
        <v>0.432</v>
      </c>
      <c r="N1389" s="31">
        <v>106.568</v>
      </c>
      <c r="O1389" s="46">
        <v>0</v>
      </c>
      <c r="P1389" s="32">
        <f t="shared" si="27"/>
        <v>246.68518518518519</v>
      </c>
      <c r="Q1389" s="22">
        <v>61</v>
      </c>
      <c r="R1389" s="6">
        <v>4</v>
      </c>
      <c r="S1389" s="6" t="s">
        <v>47</v>
      </c>
      <c r="T1389" s="6">
        <v>2019</v>
      </c>
      <c r="U1389"/>
      <c r="AP1389" s="9"/>
      <c r="AQ1389" s="9"/>
      <c r="AR1389" s="76"/>
      <c r="AS1389" s="76"/>
    </row>
    <row r="1390" spans="1:45">
      <c r="A1390" s="26">
        <v>8</v>
      </c>
      <c r="B1390" s="27" t="s">
        <v>30</v>
      </c>
      <c r="C1390" s="27" t="s">
        <v>26</v>
      </c>
      <c r="D1390" s="63">
        <v>43569</v>
      </c>
      <c r="E1390" s="21">
        <v>19.5</v>
      </c>
      <c r="F1390" s="22">
        <v>256</v>
      </c>
      <c r="G1390" s="21">
        <v>9.1999999999999993</v>
      </c>
      <c r="H1390" s="22">
        <v>100.1</v>
      </c>
      <c r="I1390" s="22">
        <v>0</v>
      </c>
      <c r="J1390" s="23">
        <v>8.01</v>
      </c>
      <c r="K1390" s="31">
        <v>5.1999999999998714</v>
      </c>
      <c r="L1390" s="33">
        <v>0.173628</v>
      </c>
      <c r="M1390" s="33">
        <v>0.33600000000000002</v>
      </c>
      <c r="N1390" s="31">
        <v>18.476399999999998</v>
      </c>
      <c r="O1390" s="46">
        <v>0</v>
      </c>
      <c r="P1390" s="32">
        <f t="shared" si="27"/>
        <v>54.989285714285707</v>
      </c>
      <c r="Q1390" s="22">
        <v>100</v>
      </c>
      <c r="R1390" s="6">
        <v>4</v>
      </c>
      <c r="S1390" s="6" t="s">
        <v>47</v>
      </c>
      <c r="T1390" s="6">
        <v>2019</v>
      </c>
      <c r="U1390"/>
      <c r="AP1390" s="9"/>
      <c r="AQ1390" s="9"/>
      <c r="AR1390" s="76"/>
      <c r="AS1390" s="76"/>
    </row>
    <row r="1391" spans="1:45">
      <c r="A1391" s="26">
        <v>9</v>
      </c>
      <c r="B1391" s="27" t="s">
        <v>31</v>
      </c>
      <c r="C1391" s="27" t="s">
        <v>32</v>
      </c>
      <c r="D1391" s="63">
        <v>43569</v>
      </c>
      <c r="E1391" s="21">
        <v>15.8</v>
      </c>
      <c r="F1391" s="22">
        <v>218.8</v>
      </c>
      <c r="G1391" s="21">
        <v>7.7</v>
      </c>
      <c r="H1391" s="22">
        <v>77.599999999999994</v>
      </c>
      <c r="I1391" s="22">
        <v>33</v>
      </c>
      <c r="J1391" s="23">
        <v>7.47</v>
      </c>
      <c r="K1391" s="32">
        <v>31.333333333332845</v>
      </c>
      <c r="L1391" s="33">
        <v>0.89358000000000015</v>
      </c>
      <c r="M1391" s="33">
        <v>5.4240000000000004</v>
      </c>
      <c r="N1391" s="31">
        <v>7.6811999999999996</v>
      </c>
      <c r="O1391" s="46">
        <v>0.87729999999999997</v>
      </c>
      <c r="P1391" s="32">
        <f t="shared" ref="P1391:P1406" si="28">(N1391+O1391)/M1391</f>
        <v>1.577894542772861</v>
      </c>
      <c r="Q1391" s="22">
        <v>38</v>
      </c>
      <c r="R1391" s="6">
        <v>4</v>
      </c>
      <c r="S1391" s="6" t="s">
        <v>47</v>
      </c>
      <c r="T1391" s="6">
        <v>2019</v>
      </c>
      <c r="U1391"/>
      <c r="AP1391" s="9"/>
      <c r="AQ1391" s="9"/>
      <c r="AR1391" s="76"/>
      <c r="AS1391" s="76"/>
    </row>
    <row r="1392" spans="1:45">
      <c r="A1392" s="26">
        <v>10</v>
      </c>
      <c r="B1392" s="27" t="s">
        <v>33</v>
      </c>
      <c r="C1392" s="27" t="s">
        <v>32</v>
      </c>
      <c r="D1392" s="63">
        <v>43569</v>
      </c>
      <c r="E1392" s="21">
        <v>18.899999999999999</v>
      </c>
      <c r="F1392" s="22">
        <v>240.9</v>
      </c>
      <c r="G1392" s="21">
        <v>7</v>
      </c>
      <c r="H1392" s="22">
        <v>75</v>
      </c>
      <c r="I1392" s="22">
        <v>0</v>
      </c>
      <c r="J1392" s="23">
        <v>7.55</v>
      </c>
      <c r="K1392" s="31">
        <v>19.199999999999662</v>
      </c>
      <c r="L1392" s="33">
        <v>0.25185600000000002</v>
      </c>
      <c r="M1392" s="33">
        <v>0.67200000000000004</v>
      </c>
      <c r="N1392" s="31">
        <v>4.8094000000000001</v>
      </c>
      <c r="O1392" s="46">
        <v>5.6599999999999998E-2</v>
      </c>
      <c r="P1392" s="32">
        <f t="shared" si="28"/>
        <v>7.2410714285714288</v>
      </c>
      <c r="Q1392" s="22">
        <v>30</v>
      </c>
      <c r="R1392" s="6">
        <v>4</v>
      </c>
      <c r="S1392" s="6" t="s">
        <v>47</v>
      </c>
      <c r="T1392" s="6">
        <v>2019</v>
      </c>
      <c r="U1392"/>
      <c r="AP1392" s="9"/>
      <c r="AQ1392" s="9"/>
      <c r="AR1392" s="76"/>
      <c r="AS1392" s="76"/>
    </row>
    <row r="1393" spans="1:45">
      <c r="A1393" s="26">
        <v>11</v>
      </c>
      <c r="B1393" s="27" t="s">
        <v>34</v>
      </c>
      <c r="C1393" s="27" t="s">
        <v>26</v>
      </c>
      <c r="D1393" s="63">
        <v>43569</v>
      </c>
      <c r="E1393" s="21">
        <v>18.5</v>
      </c>
      <c r="F1393" s="22">
        <v>271</v>
      </c>
      <c r="G1393" s="21">
        <v>6.7</v>
      </c>
      <c r="H1393" s="22">
        <v>71.5</v>
      </c>
      <c r="I1393" s="22">
        <v>0</v>
      </c>
      <c r="J1393" s="23">
        <v>7.35</v>
      </c>
      <c r="K1393" s="31">
        <v>8.3999999999999631</v>
      </c>
      <c r="L1393" s="33">
        <v>0.13165200000000002</v>
      </c>
      <c r="M1393" s="33">
        <v>0.48</v>
      </c>
      <c r="N1393" s="31">
        <v>10.033999999999999</v>
      </c>
      <c r="O1393" s="46">
        <v>5.6599999999999998E-2</v>
      </c>
      <c r="P1393" s="32">
        <f t="shared" si="28"/>
        <v>21.022083333333331</v>
      </c>
      <c r="Q1393" s="22">
        <v>120</v>
      </c>
      <c r="R1393" s="6">
        <v>4</v>
      </c>
      <c r="S1393" s="6" t="s">
        <v>47</v>
      </c>
      <c r="T1393" s="6">
        <v>2019</v>
      </c>
      <c r="U1393"/>
      <c r="AP1393" s="9"/>
      <c r="AQ1393" s="9"/>
      <c r="AR1393" s="76"/>
      <c r="AS1393" s="76"/>
    </row>
    <row r="1394" spans="1:45">
      <c r="A1394" s="26">
        <v>12</v>
      </c>
      <c r="B1394" s="27" t="s">
        <v>35</v>
      </c>
      <c r="C1394" s="27" t="s">
        <v>26</v>
      </c>
      <c r="D1394" s="63">
        <v>43569</v>
      </c>
      <c r="E1394" s="21">
        <v>19.5</v>
      </c>
      <c r="F1394" s="22">
        <v>243</v>
      </c>
      <c r="G1394" s="21">
        <v>6.8</v>
      </c>
      <c r="H1394" s="22">
        <v>74</v>
      </c>
      <c r="I1394" s="22">
        <v>0</v>
      </c>
      <c r="J1394" s="23">
        <v>7.41</v>
      </c>
      <c r="K1394" s="31">
        <v>1.1000000000001009</v>
      </c>
      <c r="L1394" s="33">
        <v>3.8159999999999999E-2</v>
      </c>
      <c r="M1394" s="33">
        <v>0.38400000000000001</v>
      </c>
      <c r="N1394" s="31">
        <v>0.4844</v>
      </c>
      <c r="O1394" s="46">
        <v>0</v>
      </c>
      <c r="P1394" s="32">
        <f t="shared" si="28"/>
        <v>1.2614583333333333</v>
      </c>
      <c r="Q1394" s="22">
        <v>120</v>
      </c>
      <c r="R1394" s="6">
        <v>4</v>
      </c>
      <c r="S1394" s="6" t="s">
        <v>47</v>
      </c>
      <c r="T1394" s="6">
        <v>2019</v>
      </c>
      <c r="U1394"/>
      <c r="AP1394" s="9"/>
      <c r="AQ1394" s="9"/>
      <c r="AR1394" s="76"/>
      <c r="AS1394" s="76"/>
    </row>
    <row r="1395" spans="1:45">
      <c r="A1395" s="26">
        <v>13</v>
      </c>
      <c r="B1395" s="27" t="s">
        <v>36</v>
      </c>
      <c r="C1395" s="27" t="s">
        <v>32</v>
      </c>
      <c r="D1395" s="63">
        <v>43569</v>
      </c>
      <c r="E1395" s="21">
        <v>17.600000000000001</v>
      </c>
      <c r="F1395" s="22">
        <v>356</v>
      </c>
      <c r="G1395" s="21">
        <v>7.6</v>
      </c>
      <c r="H1395" s="22">
        <v>79.599999999999994</v>
      </c>
      <c r="I1395" s="22">
        <v>33</v>
      </c>
      <c r="J1395" s="23">
        <v>7.44</v>
      </c>
      <c r="K1395" s="31">
        <v>18.000000000000682</v>
      </c>
      <c r="L1395" s="33">
        <v>0.40831200000000001</v>
      </c>
      <c r="M1395" s="33">
        <v>0.72</v>
      </c>
      <c r="N1395" s="31">
        <v>3.4945999999999997</v>
      </c>
      <c r="O1395" s="46">
        <v>0</v>
      </c>
      <c r="P1395" s="32">
        <f t="shared" si="28"/>
        <v>4.8536111111111113</v>
      </c>
      <c r="Q1395" s="22">
        <v>45</v>
      </c>
      <c r="R1395" s="6">
        <v>4</v>
      </c>
      <c r="S1395" s="6" t="s">
        <v>47</v>
      </c>
      <c r="T1395" s="6">
        <v>2019</v>
      </c>
      <c r="U1395"/>
      <c r="AP1395" s="9"/>
      <c r="AQ1395" s="9"/>
      <c r="AR1395" s="76"/>
      <c r="AS1395" s="76"/>
    </row>
    <row r="1396" spans="1:45">
      <c r="A1396" s="26">
        <v>14</v>
      </c>
      <c r="B1396" s="27" t="s">
        <v>37</v>
      </c>
      <c r="C1396" s="27" t="s">
        <v>32</v>
      </c>
      <c r="D1396" s="63">
        <v>43569</v>
      </c>
      <c r="E1396" s="21">
        <v>16.8</v>
      </c>
      <c r="F1396" s="22">
        <v>548</v>
      </c>
      <c r="G1396" s="21">
        <v>5.7</v>
      </c>
      <c r="H1396" s="22">
        <v>58.7</v>
      </c>
      <c r="I1396" s="22">
        <v>33</v>
      </c>
      <c r="J1396" s="23">
        <v>7.69</v>
      </c>
      <c r="K1396" s="31">
        <v>23.714285714286277</v>
      </c>
      <c r="L1396" s="33">
        <v>0.52878857142857139</v>
      </c>
      <c r="M1396" s="33">
        <v>0.91200000000000003</v>
      </c>
      <c r="N1396" s="31">
        <v>12.144599999999999</v>
      </c>
      <c r="O1396" s="46">
        <v>5.6599999999999998E-2</v>
      </c>
      <c r="P1396" s="32">
        <f t="shared" si="28"/>
        <v>13.378508771929821</v>
      </c>
      <c r="Q1396" s="22">
        <v>42</v>
      </c>
      <c r="R1396" s="6">
        <v>4</v>
      </c>
      <c r="S1396" s="6" t="s">
        <v>47</v>
      </c>
      <c r="T1396" s="6">
        <v>2019</v>
      </c>
      <c r="U1396"/>
      <c r="AP1396" s="9"/>
      <c r="AQ1396" s="9"/>
      <c r="AR1396" s="76"/>
      <c r="AS1396" s="76"/>
    </row>
    <row r="1397" spans="1:45">
      <c r="A1397" s="26">
        <v>15</v>
      </c>
      <c r="B1397" s="27" t="s">
        <v>38</v>
      </c>
      <c r="C1397" s="27" t="s">
        <v>21</v>
      </c>
      <c r="D1397" s="63">
        <v>43569</v>
      </c>
      <c r="E1397" s="21">
        <v>14.3</v>
      </c>
      <c r="F1397" s="22">
        <v>727</v>
      </c>
      <c r="G1397" s="21">
        <v>8</v>
      </c>
      <c r="H1397" s="22">
        <v>78.099999999999994</v>
      </c>
      <c r="I1397" s="22">
        <v>33</v>
      </c>
      <c r="J1397" s="23">
        <v>7.49</v>
      </c>
      <c r="K1397" s="31">
        <v>1.7999999999998018</v>
      </c>
      <c r="L1397" s="33">
        <v>0.11257199999999999</v>
      </c>
      <c r="M1397" s="33">
        <v>0.33600000000000002</v>
      </c>
      <c r="N1397" s="31">
        <v>44.703199999999995</v>
      </c>
      <c r="O1397" s="46">
        <v>0</v>
      </c>
      <c r="P1397" s="32">
        <f t="shared" si="28"/>
        <v>133.04523809523806</v>
      </c>
      <c r="Q1397" s="22">
        <v>120</v>
      </c>
      <c r="R1397" s="6">
        <v>4</v>
      </c>
      <c r="S1397" s="6" t="s">
        <v>47</v>
      </c>
      <c r="T1397" s="6">
        <v>2019</v>
      </c>
      <c r="U1397"/>
      <c r="AP1397" s="9"/>
      <c r="AQ1397" s="9"/>
      <c r="AR1397" s="76"/>
      <c r="AS1397" s="76"/>
    </row>
    <row r="1398" spans="1:45">
      <c r="A1398" s="26">
        <v>16</v>
      </c>
      <c r="B1398" s="27" t="s">
        <v>39</v>
      </c>
      <c r="C1398" s="27" t="s">
        <v>26</v>
      </c>
      <c r="D1398" s="63">
        <v>43569</v>
      </c>
      <c r="E1398" s="21">
        <v>19.8</v>
      </c>
      <c r="F1398" s="22">
        <v>505</v>
      </c>
      <c r="G1398" s="21">
        <v>6.7</v>
      </c>
      <c r="H1398" s="22">
        <v>73.400000000000006</v>
      </c>
      <c r="I1398" s="22">
        <v>0</v>
      </c>
      <c r="J1398" s="23">
        <v>7.38</v>
      </c>
      <c r="K1398" s="31">
        <v>16.39999999999997</v>
      </c>
      <c r="L1398" s="33">
        <v>0.36442799999999997</v>
      </c>
      <c r="M1398" s="33">
        <v>0.91200000000000003</v>
      </c>
      <c r="N1398" s="31">
        <v>23.493399999999998</v>
      </c>
      <c r="O1398" s="46">
        <v>0</v>
      </c>
      <c r="P1398" s="32">
        <f t="shared" si="28"/>
        <v>25.760307017543855</v>
      </c>
      <c r="Q1398" s="22">
        <v>73</v>
      </c>
      <c r="R1398" s="6">
        <v>4</v>
      </c>
      <c r="S1398" s="6" t="s">
        <v>47</v>
      </c>
      <c r="T1398" s="6">
        <v>2019</v>
      </c>
      <c r="U1398"/>
      <c r="AP1398" s="9"/>
      <c r="AQ1398" s="9"/>
      <c r="AR1398" s="76"/>
      <c r="AS1398" s="76"/>
    </row>
    <row r="1399" spans="1:45">
      <c r="A1399" s="26">
        <v>17</v>
      </c>
      <c r="B1399" s="27" t="s">
        <v>40</v>
      </c>
      <c r="C1399" s="27" t="s">
        <v>26</v>
      </c>
      <c r="D1399" s="63">
        <v>43569</v>
      </c>
      <c r="E1399" s="21">
        <v>20</v>
      </c>
      <c r="F1399" s="22">
        <v>354.5</v>
      </c>
      <c r="G1399" s="21">
        <v>7.3</v>
      </c>
      <c r="H1399" s="22">
        <v>80</v>
      </c>
      <c r="I1399" s="22">
        <v>0</v>
      </c>
      <c r="J1399" s="23">
        <v>7.22</v>
      </c>
      <c r="K1399" s="31">
        <v>4.0000000000000036</v>
      </c>
      <c r="L1399" s="33">
        <v>9.9215999999999999E-2</v>
      </c>
      <c r="M1399" s="33">
        <v>0.86399999999999999</v>
      </c>
      <c r="N1399" s="31">
        <v>3.9097999999999997</v>
      </c>
      <c r="O1399" s="46">
        <v>2.8299999999999999E-2</v>
      </c>
      <c r="P1399" s="32">
        <f t="shared" si="28"/>
        <v>4.5579861111111111</v>
      </c>
      <c r="Q1399" s="22">
        <v>120</v>
      </c>
      <c r="R1399" s="6">
        <v>4</v>
      </c>
      <c r="S1399" s="6" t="s">
        <v>47</v>
      </c>
      <c r="T1399" s="6">
        <v>2019</v>
      </c>
      <c r="U1399"/>
      <c r="AP1399" s="9"/>
      <c r="AQ1399" s="9"/>
      <c r="AR1399" s="76"/>
      <c r="AS1399" s="76"/>
    </row>
    <row r="1400" spans="1:45">
      <c r="A1400" s="26">
        <v>18</v>
      </c>
      <c r="B1400" s="27" t="s">
        <v>41</v>
      </c>
      <c r="C1400" s="27" t="s">
        <v>21</v>
      </c>
      <c r="D1400" s="63">
        <v>43569</v>
      </c>
      <c r="E1400" s="21">
        <v>17.899999999999999</v>
      </c>
      <c r="F1400" s="22">
        <v>531</v>
      </c>
      <c r="G1400" s="21">
        <v>7.1</v>
      </c>
      <c r="H1400" s="22">
        <v>74.8</v>
      </c>
      <c r="I1400" s="22">
        <v>66</v>
      </c>
      <c r="J1400" s="23">
        <v>7.59</v>
      </c>
      <c r="K1400" s="31">
        <v>7.1111111111108212</v>
      </c>
      <c r="L1400" s="33">
        <v>0.23638000000000001</v>
      </c>
      <c r="M1400" s="33">
        <v>0.96</v>
      </c>
      <c r="N1400" s="31">
        <v>22.317</v>
      </c>
      <c r="O1400" s="46">
        <v>0</v>
      </c>
      <c r="P1400" s="32">
        <f t="shared" si="28"/>
        <v>23.246874999999999</v>
      </c>
      <c r="Q1400" s="22">
        <v>98</v>
      </c>
      <c r="R1400" s="6">
        <v>4</v>
      </c>
      <c r="S1400" s="6" t="s">
        <v>47</v>
      </c>
      <c r="T1400" s="6">
        <v>2019</v>
      </c>
      <c r="U1400"/>
      <c r="AP1400" s="9"/>
      <c r="AQ1400" s="9"/>
      <c r="AR1400" s="76"/>
      <c r="AS1400" s="76"/>
    </row>
    <row r="1401" spans="1:45">
      <c r="A1401" s="26">
        <v>19</v>
      </c>
      <c r="B1401" s="27" t="s">
        <v>42</v>
      </c>
      <c r="C1401" s="27" t="s">
        <v>32</v>
      </c>
      <c r="D1401" s="63">
        <v>43569</v>
      </c>
      <c r="E1401" s="21">
        <v>19</v>
      </c>
      <c r="F1401" s="22">
        <v>396.8</v>
      </c>
      <c r="G1401" s="21">
        <v>7.7</v>
      </c>
      <c r="H1401" s="22">
        <v>83</v>
      </c>
      <c r="I1401" s="22">
        <v>0</v>
      </c>
      <c r="J1401" s="23">
        <v>7.19</v>
      </c>
      <c r="K1401" s="31">
        <v>17.428571428571413</v>
      </c>
      <c r="L1401" s="33">
        <v>0.4333885714285714</v>
      </c>
      <c r="M1401" s="33">
        <v>0.91200000000000003</v>
      </c>
      <c r="N1401" s="31">
        <v>10.449199999999999</v>
      </c>
      <c r="O1401" s="46">
        <v>0.1132</v>
      </c>
      <c r="P1401" s="32">
        <f t="shared" si="28"/>
        <v>11.581578947368421</v>
      </c>
      <c r="Q1401" s="22">
        <v>39</v>
      </c>
      <c r="R1401" s="6">
        <v>4</v>
      </c>
      <c r="S1401" s="6" t="s">
        <v>47</v>
      </c>
      <c r="T1401" s="6">
        <v>2019</v>
      </c>
      <c r="U1401"/>
      <c r="AP1401" s="9"/>
      <c r="AQ1401" s="9"/>
      <c r="AR1401" s="76"/>
      <c r="AS1401" s="76"/>
    </row>
    <row r="1402" spans="1:45">
      <c r="A1402" s="26">
        <v>20</v>
      </c>
      <c r="B1402" s="27" t="s">
        <v>43</v>
      </c>
      <c r="C1402" s="27" t="s">
        <v>26</v>
      </c>
      <c r="D1402" s="63">
        <v>43569</v>
      </c>
      <c r="E1402" s="21">
        <v>19.7</v>
      </c>
      <c r="F1402" s="22">
        <v>318.8</v>
      </c>
      <c r="G1402" s="21">
        <v>6.1</v>
      </c>
      <c r="H1402" s="22">
        <v>66.7</v>
      </c>
      <c r="I1402" s="22">
        <v>33</v>
      </c>
      <c r="J1402" s="23">
        <v>7.05</v>
      </c>
      <c r="K1402" s="31">
        <v>3.0000000000001137</v>
      </c>
      <c r="L1402" s="33">
        <v>0.11257199999999999</v>
      </c>
      <c r="M1402" s="33">
        <v>0.33600000000000002</v>
      </c>
      <c r="N1402" s="31">
        <v>28.302799999999998</v>
      </c>
      <c r="O1402" s="46">
        <v>2.8299999999999999E-2</v>
      </c>
      <c r="P1402" s="32">
        <f t="shared" si="28"/>
        <v>84.318749999999994</v>
      </c>
      <c r="Q1402" s="22">
        <v>120</v>
      </c>
      <c r="R1402" s="6">
        <v>4</v>
      </c>
      <c r="S1402" s="6" t="s">
        <v>47</v>
      </c>
      <c r="T1402" s="6">
        <v>2019</v>
      </c>
      <c r="U1402"/>
      <c r="AP1402" s="9"/>
      <c r="AQ1402" s="9"/>
      <c r="AR1402" s="76"/>
      <c r="AS1402" s="76"/>
    </row>
    <row r="1403" spans="1:45">
      <c r="A1403" s="26">
        <v>21</v>
      </c>
      <c r="B1403" s="27" t="s">
        <v>44</v>
      </c>
      <c r="C1403" s="27" t="s">
        <v>21</v>
      </c>
      <c r="D1403" s="63">
        <v>43569</v>
      </c>
      <c r="E1403" s="21">
        <v>15.6</v>
      </c>
      <c r="F1403" s="22">
        <v>221.6</v>
      </c>
      <c r="G1403" s="21">
        <v>6.7</v>
      </c>
      <c r="H1403" s="22">
        <v>67.3</v>
      </c>
      <c r="I1403" s="22">
        <v>0</v>
      </c>
      <c r="J1403" s="23">
        <v>7.09</v>
      </c>
      <c r="K1403" s="31">
        <v>6.3333333333333766</v>
      </c>
      <c r="L1403" s="33">
        <v>0.26712000000000002</v>
      </c>
      <c r="M1403" s="33">
        <v>0.81600000000000006</v>
      </c>
      <c r="N1403" s="31">
        <v>19.4452</v>
      </c>
      <c r="O1403" s="46">
        <v>4.6978</v>
      </c>
      <c r="P1403" s="32">
        <f t="shared" si="28"/>
        <v>29.587009803921568</v>
      </c>
      <c r="Q1403" s="22">
        <v>120</v>
      </c>
      <c r="R1403" s="6">
        <v>4</v>
      </c>
      <c r="S1403" s="6" t="s">
        <v>47</v>
      </c>
      <c r="T1403" s="6">
        <v>2019</v>
      </c>
      <c r="U1403"/>
      <c r="AP1403" s="9"/>
      <c r="AQ1403" s="9"/>
      <c r="AR1403" s="76"/>
      <c r="AS1403" s="76"/>
    </row>
    <row r="1404" spans="1:45">
      <c r="A1404" s="26">
        <v>22</v>
      </c>
      <c r="B1404" s="27" t="s">
        <v>45</v>
      </c>
      <c r="C1404" s="27" t="s">
        <v>21</v>
      </c>
      <c r="D1404" s="63">
        <v>43569</v>
      </c>
      <c r="E1404" s="21">
        <v>15.9</v>
      </c>
      <c r="F1404" s="22">
        <v>532</v>
      </c>
      <c r="G1404" s="21">
        <v>8.1</v>
      </c>
      <c r="H1404" s="22">
        <v>81.900000000000006</v>
      </c>
      <c r="I1404" s="22">
        <v>0</v>
      </c>
      <c r="J1404" s="23">
        <v>7.44</v>
      </c>
      <c r="K1404" s="31">
        <v>103.20000000000107</v>
      </c>
      <c r="L1404" s="33">
        <v>3.0451679999999999</v>
      </c>
      <c r="M1404" s="33">
        <v>0.33600000000000002</v>
      </c>
      <c r="N1404" s="31">
        <v>33.6312</v>
      </c>
      <c r="O1404" s="46">
        <v>4.9524999999999997</v>
      </c>
      <c r="P1404" s="32">
        <f t="shared" si="28"/>
        <v>114.83244047619047</v>
      </c>
      <c r="Q1404" s="22">
        <v>50</v>
      </c>
      <c r="R1404" s="6">
        <v>4</v>
      </c>
      <c r="S1404" s="6" t="s">
        <v>47</v>
      </c>
      <c r="T1404" s="6">
        <v>2019</v>
      </c>
      <c r="U1404"/>
      <c r="AP1404" s="9"/>
      <c r="AQ1404" s="9"/>
      <c r="AR1404" s="76"/>
      <c r="AS1404" s="76"/>
    </row>
    <row r="1405" spans="1:45">
      <c r="A1405" s="26">
        <v>23</v>
      </c>
      <c r="B1405" s="27" t="s">
        <v>42</v>
      </c>
      <c r="C1405" s="27" t="s">
        <v>32</v>
      </c>
      <c r="D1405" s="63">
        <v>43569</v>
      </c>
      <c r="E1405" s="21">
        <v>21.3</v>
      </c>
      <c r="F1405" s="22">
        <v>399</v>
      </c>
      <c r="G1405" s="21">
        <v>7.6</v>
      </c>
      <c r="H1405" s="22">
        <v>85.7</v>
      </c>
      <c r="I1405" s="22">
        <v>0</v>
      </c>
      <c r="J1405" s="23">
        <v>7.53</v>
      </c>
      <c r="K1405" s="31">
        <v>23.600000000000065</v>
      </c>
      <c r="L1405" s="33">
        <v>0.43120800000000004</v>
      </c>
      <c r="M1405" s="33">
        <v>0.67200000000000004</v>
      </c>
      <c r="N1405" s="31">
        <v>1.6608000000000001</v>
      </c>
      <c r="O1405" s="46">
        <v>0.48109999999999997</v>
      </c>
      <c r="P1405" s="32">
        <f t="shared" si="28"/>
        <v>3.1873511904761904</v>
      </c>
      <c r="Q1405" s="22">
        <v>22</v>
      </c>
      <c r="R1405" s="6">
        <v>4</v>
      </c>
      <c r="S1405" s="6" t="s">
        <v>47</v>
      </c>
      <c r="T1405" s="6">
        <v>2019</v>
      </c>
      <c r="U1405"/>
      <c r="AP1405" s="9"/>
      <c r="AQ1405" s="9"/>
      <c r="AR1405" s="76"/>
      <c r="AS1405" s="76"/>
    </row>
    <row r="1406" spans="1:45">
      <c r="A1406" s="26">
        <v>24</v>
      </c>
      <c r="B1406" s="27" t="s">
        <v>51</v>
      </c>
      <c r="C1406" s="27" t="s">
        <v>21</v>
      </c>
      <c r="D1406" s="63">
        <v>43569</v>
      </c>
      <c r="E1406" s="21">
        <v>24.8</v>
      </c>
      <c r="F1406" s="22">
        <v>1512</v>
      </c>
      <c r="G1406" s="21">
        <v>7.2</v>
      </c>
      <c r="H1406" s="22">
        <v>86.8</v>
      </c>
      <c r="I1406" s="22">
        <v>33</v>
      </c>
      <c r="J1406" s="23">
        <v>8.59</v>
      </c>
      <c r="K1406" s="31">
        <v>25.857142857142865</v>
      </c>
      <c r="L1406" s="33">
        <v>0.14446285714285714</v>
      </c>
      <c r="M1406" s="33">
        <v>5.1840000000000002</v>
      </c>
      <c r="N1406" s="31">
        <v>10.4146</v>
      </c>
      <c r="O1406" s="46">
        <v>5.6599999999999998E-2</v>
      </c>
      <c r="P1406" s="32">
        <f t="shared" si="28"/>
        <v>2.0199074074074073</v>
      </c>
      <c r="Q1406" s="22">
        <v>120</v>
      </c>
      <c r="R1406" s="6">
        <v>4</v>
      </c>
      <c r="S1406" s="6" t="s">
        <v>47</v>
      </c>
      <c r="T1406" s="6">
        <v>2019</v>
      </c>
      <c r="U1406"/>
      <c r="AP1406" s="9"/>
      <c r="AQ1406" s="9"/>
      <c r="AR1406" s="76"/>
      <c r="AS1406" s="76"/>
    </row>
    <row r="1407" spans="1:45">
      <c r="A1407" s="3">
        <v>1</v>
      </c>
      <c r="B1407" s="4" t="s">
        <v>20</v>
      </c>
      <c r="C1407" s="4" t="s">
        <v>21</v>
      </c>
      <c r="D1407" s="65">
        <v>43665</v>
      </c>
      <c r="E1407" s="3">
        <v>25</v>
      </c>
      <c r="F1407" s="3">
        <v>422</v>
      </c>
      <c r="G1407" s="3">
        <v>6.55</v>
      </c>
      <c r="H1407" s="3">
        <v>79.5</v>
      </c>
      <c r="I1407" s="3">
        <v>100</v>
      </c>
      <c r="J1407" s="3">
        <v>7.11</v>
      </c>
      <c r="K1407" s="3">
        <v>3.7500000000001421</v>
      </c>
      <c r="L1407" s="7">
        <v>0.44603538461538456</v>
      </c>
      <c r="M1407" s="7">
        <v>0.1452</v>
      </c>
      <c r="N1407" s="5">
        <v>10.763999999999999</v>
      </c>
      <c r="O1407" s="5">
        <v>1.238</v>
      </c>
      <c r="P1407" s="6">
        <v>82.658402203856738</v>
      </c>
      <c r="Q1407" s="3">
        <v>68</v>
      </c>
      <c r="R1407" s="6">
        <v>7</v>
      </c>
      <c r="S1407" s="6" t="s">
        <v>48</v>
      </c>
      <c r="T1407" s="6">
        <v>2019</v>
      </c>
      <c r="U1407"/>
      <c r="AP1407" s="9"/>
      <c r="AQ1407" s="9"/>
      <c r="AR1407" s="76"/>
      <c r="AS1407" s="76"/>
    </row>
    <row r="1408" spans="1:45">
      <c r="A1408" s="3">
        <v>2</v>
      </c>
      <c r="B1408" s="4" t="s">
        <v>23</v>
      </c>
      <c r="C1408" s="4" t="s">
        <v>21</v>
      </c>
      <c r="D1408" s="65">
        <v>43665</v>
      </c>
      <c r="E1408" s="3">
        <v>24.3</v>
      </c>
      <c r="F1408" s="3">
        <v>457</v>
      </c>
      <c r="G1408" s="3">
        <v>5.28</v>
      </c>
      <c r="H1408" s="3">
        <v>63.2</v>
      </c>
      <c r="I1408" s="3">
        <v>0</v>
      </c>
      <c r="J1408" s="3">
        <v>7.1</v>
      </c>
      <c r="K1408" s="3">
        <v>2.4999999999999467</v>
      </c>
      <c r="L1408" s="7">
        <v>0.39355285714285709</v>
      </c>
      <c r="M1408" s="7">
        <v>0.38719999999999999</v>
      </c>
      <c r="N1408" s="5">
        <v>33.734999999999999</v>
      </c>
      <c r="O1408" s="5">
        <v>0.49519999999999997</v>
      </c>
      <c r="P1408" s="6">
        <v>88.404442148760324</v>
      </c>
      <c r="Q1408" s="3">
        <v>72</v>
      </c>
      <c r="R1408" s="6">
        <v>7</v>
      </c>
      <c r="S1408" s="6" t="s">
        <v>48</v>
      </c>
      <c r="T1408" s="6">
        <v>2019</v>
      </c>
      <c r="U1408"/>
      <c r="AP1408" s="9"/>
      <c r="AQ1408" s="9"/>
      <c r="AR1408" s="76"/>
      <c r="AS1408" s="76"/>
    </row>
    <row r="1409" spans="1:45">
      <c r="A1409" s="3">
        <v>3</v>
      </c>
      <c r="B1409" s="4" t="s">
        <v>24</v>
      </c>
      <c r="C1409" s="4" t="s">
        <v>21</v>
      </c>
      <c r="D1409" s="65">
        <v>43665</v>
      </c>
      <c r="E1409" s="3">
        <v>25.4</v>
      </c>
      <c r="F1409" s="3">
        <v>491</v>
      </c>
      <c r="G1409" s="3">
        <v>5.38</v>
      </c>
      <c r="H1409" s="3">
        <v>65.8</v>
      </c>
      <c r="I1409" s="3">
        <v>0</v>
      </c>
      <c r="J1409" s="3">
        <v>7.12</v>
      </c>
      <c r="K1409" s="5">
        <v>4.9230769230770637</v>
      </c>
      <c r="L1409" s="7">
        <v>0.64305818181818164</v>
      </c>
      <c r="M1409" s="7">
        <v>0.91959999999999997</v>
      </c>
      <c r="N1409" s="5">
        <v>16.614000000000001</v>
      </c>
      <c r="O1409" s="5">
        <v>6.1899999999999995</v>
      </c>
      <c r="P1409" s="6">
        <v>24.797738147020446</v>
      </c>
      <c r="Q1409" s="3">
        <v>55</v>
      </c>
      <c r="R1409" s="6">
        <v>7</v>
      </c>
      <c r="S1409" s="6" t="s">
        <v>48</v>
      </c>
      <c r="T1409" s="6">
        <v>2019</v>
      </c>
      <c r="U1409"/>
      <c r="AP1409" s="9"/>
      <c r="AQ1409" s="9"/>
      <c r="AR1409" s="76"/>
      <c r="AS1409" s="76"/>
    </row>
    <row r="1410" spans="1:45">
      <c r="A1410" s="3">
        <v>4</v>
      </c>
      <c r="B1410" s="4" t="s">
        <v>25</v>
      </c>
      <c r="C1410" s="4" t="s">
        <v>26</v>
      </c>
      <c r="D1410" s="65">
        <v>43665</v>
      </c>
      <c r="E1410" s="3">
        <v>31.5</v>
      </c>
      <c r="F1410" s="3">
        <v>209</v>
      </c>
      <c r="G1410" s="3">
        <v>8.6300000000000008</v>
      </c>
      <c r="H1410" s="3">
        <v>117</v>
      </c>
      <c r="I1410" s="3">
        <v>33</v>
      </c>
      <c r="J1410" s="3">
        <v>7.7</v>
      </c>
      <c r="K1410" s="5">
        <v>3.1999999999996476</v>
      </c>
      <c r="L1410" s="7">
        <v>0.47117500000000001</v>
      </c>
      <c r="M1410" s="7">
        <v>0</v>
      </c>
      <c r="N1410" s="5">
        <v>0.97499999999999998</v>
      </c>
      <c r="O1410" s="5">
        <v>0.49519999999999997</v>
      </c>
      <c r="P1410" s="3" t="s">
        <v>50</v>
      </c>
      <c r="Q1410" s="3">
        <v>80</v>
      </c>
      <c r="R1410" s="6">
        <v>7</v>
      </c>
      <c r="S1410" s="6" t="s">
        <v>48</v>
      </c>
      <c r="T1410" s="6">
        <v>2019</v>
      </c>
      <c r="U1410"/>
      <c r="AP1410" s="9"/>
      <c r="AQ1410" s="9"/>
      <c r="AR1410" s="76"/>
      <c r="AS1410" s="76"/>
    </row>
    <row r="1411" spans="1:45">
      <c r="A1411" s="3">
        <v>5</v>
      </c>
      <c r="B1411" s="4" t="s">
        <v>27</v>
      </c>
      <c r="C1411" s="4" t="s">
        <v>26</v>
      </c>
      <c r="D1411" s="65">
        <v>43665</v>
      </c>
      <c r="E1411" s="3">
        <v>29.6</v>
      </c>
      <c r="F1411" s="3">
        <v>44</v>
      </c>
      <c r="G1411" s="3">
        <v>3.48</v>
      </c>
      <c r="H1411" s="3">
        <v>45.4</v>
      </c>
      <c r="I1411" s="3">
        <v>0</v>
      </c>
      <c r="J1411" s="3">
        <v>7.86</v>
      </c>
      <c r="K1411" s="5">
        <v>7.3333333333332664</v>
      </c>
      <c r="L1411" s="7">
        <v>0.83006999999999986</v>
      </c>
      <c r="M1411" s="7">
        <v>0.19359999999999999</v>
      </c>
      <c r="N1411" s="5">
        <v>0.85799999999999998</v>
      </c>
      <c r="O1411" s="5">
        <v>1.6093999999999999</v>
      </c>
      <c r="P1411" s="6">
        <v>12.744834710743802</v>
      </c>
      <c r="Q1411" s="3">
        <v>25</v>
      </c>
      <c r="R1411" s="6">
        <v>7</v>
      </c>
      <c r="S1411" s="6" t="s">
        <v>48</v>
      </c>
      <c r="T1411" s="6">
        <v>2019</v>
      </c>
      <c r="U1411"/>
      <c r="AP1411" s="9"/>
      <c r="AQ1411" s="9"/>
      <c r="AR1411" s="76"/>
      <c r="AS1411" s="76"/>
    </row>
    <row r="1412" spans="1:45">
      <c r="A1412" s="3">
        <v>6</v>
      </c>
      <c r="B1412" s="4" t="s">
        <v>28</v>
      </c>
      <c r="C1412" s="4" t="s">
        <v>21</v>
      </c>
      <c r="D1412" s="65">
        <v>43665</v>
      </c>
      <c r="E1412" s="3">
        <v>25</v>
      </c>
      <c r="F1412" s="3">
        <v>438</v>
      </c>
      <c r="G1412" s="3">
        <v>5.15</v>
      </c>
      <c r="H1412" s="3">
        <v>62.4</v>
      </c>
      <c r="I1412" s="3">
        <v>66</v>
      </c>
      <c r="J1412" s="3">
        <v>7.11</v>
      </c>
      <c r="K1412" s="5">
        <v>5.8333333333338011</v>
      </c>
      <c r="L1412" s="7">
        <v>0.27668999999999999</v>
      </c>
      <c r="M1412" s="7">
        <v>0.77439999999999998</v>
      </c>
      <c r="N1412" s="5">
        <v>30.303000000000001</v>
      </c>
      <c r="O1412" s="5">
        <v>5.3233999999999995</v>
      </c>
      <c r="P1412" s="6">
        <v>46.005165289256205</v>
      </c>
      <c r="Q1412" s="3">
        <v>115</v>
      </c>
      <c r="R1412" s="6">
        <v>7</v>
      </c>
      <c r="S1412" s="6" t="s">
        <v>48</v>
      </c>
      <c r="T1412" s="6">
        <v>2019</v>
      </c>
      <c r="U1412"/>
      <c r="AP1412" s="9"/>
      <c r="AQ1412" s="9"/>
      <c r="AR1412" s="76"/>
      <c r="AS1412" s="76"/>
    </row>
    <row r="1413" spans="1:45">
      <c r="A1413" s="3">
        <v>7</v>
      </c>
      <c r="B1413" s="4" t="s">
        <v>29</v>
      </c>
      <c r="C1413" s="4" t="s">
        <v>21</v>
      </c>
      <c r="D1413" s="65">
        <v>43665</v>
      </c>
      <c r="E1413" s="3">
        <v>24.3</v>
      </c>
      <c r="F1413" s="3">
        <v>798</v>
      </c>
      <c r="G1413" s="7">
        <v>2.8</v>
      </c>
      <c r="H1413" s="3">
        <v>33.4</v>
      </c>
      <c r="I1413" s="3">
        <v>0</v>
      </c>
      <c r="J1413" s="3">
        <v>6.73</v>
      </c>
      <c r="K1413" s="5">
        <v>29.000000000000508</v>
      </c>
      <c r="L1413" s="7">
        <v>2.2341428571428565</v>
      </c>
      <c r="M1413" s="7">
        <v>0.19359999999999999</v>
      </c>
      <c r="N1413" s="5">
        <v>6.4740000000000002</v>
      </c>
      <c r="O1413" s="5">
        <v>0.12379999999999999</v>
      </c>
      <c r="P1413" s="6">
        <v>34.07954545454546</v>
      </c>
      <c r="Q1413" s="3">
        <v>42</v>
      </c>
      <c r="R1413" s="6">
        <v>7</v>
      </c>
      <c r="S1413" s="6" t="s">
        <v>48</v>
      </c>
      <c r="T1413" s="6">
        <v>2019</v>
      </c>
      <c r="U1413"/>
      <c r="AP1413" s="9"/>
      <c r="AQ1413" s="9"/>
      <c r="AR1413" s="76"/>
      <c r="AS1413" s="76"/>
    </row>
    <row r="1414" spans="1:45">
      <c r="A1414" s="3">
        <v>8</v>
      </c>
      <c r="B1414" s="4" t="s">
        <v>30</v>
      </c>
      <c r="C1414" s="4" t="s">
        <v>26</v>
      </c>
      <c r="D1414" s="65">
        <v>43665</v>
      </c>
      <c r="E1414" s="3">
        <v>32.1</v>
      </c>
      <c r="F1414" s="3">
        <v>200</v>
      </c>
      <c r="G1414" s="3">
        <v>10.11</v>
      </c>
      <c r="H1414" s="3">
        <v>138</v>
      </c>
      <c r="I1414" s="3">
        <v>33</v>
      </c>
      <c r="J1414" s="3">
        <v>7.43</v>
      </c>
      <c r="K1414" s="5">
        <v>4.8333333333331714</v>
      </c>
      <c r="L1414" s="7">
        <v>0.80199999999999994</v>
      </c>
      <c r="M1414" s="7">
        <v>0.19359999999999999</v>
      </c>
      <c r="N1414" s="5">
        <v>1.014</v>
      </c>
      <c r="O1414" s="5">
        <v>0.24759999999999999</v>
      </c>
      <c r="P1414" s="6">
        <v>6.5165289256198351</v>
      </c>
      <c r="Q1414" s="3">
        <v>49</v>
      </c>
      <c r="R1414" s="6">
        <v>7</v>
      </c>
      <c r="S1414" s="6" t="s">
        <v>48</v>
      </c>
      <c r="T1414" s="6">
        <v>2019</v>
      </c>
      <c r="U1414"/>
      <c r="AP1414" s="9"/>
      <c r="AQ1414" s="9"/>
      <c r="AR1414" s="76"/>
      <c r="AS1414" s="76"/>
    </row>
    <row r="1415" spans="1:45">
      <c r="A1415" s="3">
        <v>9</v>
      </c>
      <c r="B1415" s="4" t="s">
        <v>31</v>
      </c>
      <c r="C1415" s="4" t="s">
        <v>32</v>
      </c>
      <c r="D1415" s="65">
        <v>43665</v>
      </c>
      <c r="E1415" s="3">
        <v>25.9</v>
      </c>
      <c r="F1415" s="3">
        <v>2380</v>
      </c>
      <c r="G1415" s="3">
        <v>2.62</v>
      </c>
      <c r="H1415" s="3">
        <v>32.200000000000003</v>
      </c>
      <c r="I1415" s="3">
        <v>0</v>
      </c>
      <c r="J1415" s="3">
        <v>6.86</v>
      </c>
      <c r="K1415" s="5">
        <v>101.50000000000102</v>
      </c>
      <c r="L1415" s="7">
        <v>1.7220085714285713</v>
      </c>
      <c r="M1415" s="7">
        <v>2.9523999999999999</v>
      </c>
      <c r="N1415" s="5">
        <v>0.312</v>
      </c>
      <c r="O1415" s="5">
        <v>2.2283999999999997</v>
      </c>
      <c r="P1415" s="6">
        <v>0.86045251320959204</v>
      </c>
      <c r="Q1415" s="3">
        <v>14</v>
      </c>
      <c r="R1415" s="6">
        <v>7</v>
      </c>
      <c r="S1415" s="6" t="s">
        <v>48</v>
      </c>
      <c r="T1415" s="6">
        <v>2019</v>
      </c>
      <c r="U1415"/>
      <c r="AP1415" s="9"/>
      <c r="AQ1415" s="9"/>
      <c r="AR1415" s="76"/>
      <c r="AS1415" s="76"/>
    </row>
    <row r="1416" spans="1:45">
      <c r="A1416" s="3">
        <v>10</v>
      </c>
      <c r="B1416" s="4" t="s">
        <v>33</v>
      </c>
      <c r="C1416" s="4" t="s">
        <v>32</v>
      </c>
      <c r="D1416" s="65">
        <v>43665</v>
      </c>
      <c r="E1416" s="3">
        <v>29.8</v>
      </c>
      <c r="F1416" s="3">
        <v>5640</v>
      </c>
      <c r="G1416" s="3">
        <v>5.51</v>
      </c>
      <c r="H1416" s="3">
        <v>72.7</v>
      </c>
      <c r="I1416" s="3">
        <v>0</v>
      </c>
      <c r="J1416" s="3">
        <v>6.85</v>
      </c>
      <c r="K1416" s="5">
        <v>15.500000000000513</v>
      </c>
      <c r="L1416" s="7">
        <v>0.78304363636363616</v>
      </c>
      <c r="M1416" s="7">
        <v>0.62919999999999998</v>
      </c>
      <c r="N1416" s="5">
        <v>0.39</v>
      </c>
      <c r="O1416" s="5">
        <v>0.7427999999999999</v>
      </c>
      <c r="P1416" s="6">
        <v>1.8003814367450732</v>
      </c>
      <c r="Q1416" s="3">
        <v>18</v>
      </c>
      <c r="R1416" s="6">
        <v>7</v>
      </c>
      <c r="S1416" s="6" t="s">
        <v>48</v>
      </c>
      <c r="T1416" s="6">
        <v>2019</v>
      </c>
      <c r="U1416"/>
      <c r="AP1416" s="9"/>
      <c r="AQ1416" s="9"/>
      <c r="AR1416" s="76"/>
      <c r="AS1416" s="76"/>
    </row>
    <row r="1417" spans="1:45">
      <c r="A1417" s="3">
        <v>11</v>
      </c>
      <c r="B1417" s="4" t="s">
        <v>34</v>
      </c>
      <c r="C1417" s="4" t="s">
        <v>26</v>
      </c>
      <c r="D1417" s="65">
        <v>43665</v>
      </c>
      <c r="E1417" s="3">
        <v>31</v>
      </c>
      <c r="F1417" s="3">
        <v>257</v>
      </c>
      <c r="G1417" s="3">
        <v>6.81</v>
      </c>
      <c r="H1417" s="3">
        <v>91.8</v>
      </c>
      <c r="I1417" s="3">
        <v>0</v>
      </c>
      <c r="J1417" s="3">
        <v>7.31</v>
      </c>
      <c r="K1417" s="5">
        <v>1.7000000000000348</v>
      </c>
      <c r="L1417" s="7">
        <v>0.44110000000000005</v>
      </c>
      <c r="M1417" s="7">
        <v>0</v>
      </c>
      <c r="N1417" s="5">
        <v>0.312</v>
      </c>
      <c r="O1417" s="5">
        <v>0</v>
      </c>
      <c r="P1417" s="6" t="s">
        <v>50</v>
      </c>
      <c r="Q1417" s="3">
        <v>115</v>
      </c>
      <c r="R1417" s="6">
        <v>7</v>
      </c>
      <c r="S1417" s="6" t="s">
        <v>48</v>
      </c>
      <c r="T1417" s="6">
        <v>2019</v>
      </c>
      <c r="U1417"/>
      <c r="AP1417" s="9"/>
      <c r="AQ1417" s="9"/>
      <c r="AR1417" s="76"/>
      <c r="AS1417" s="76"/>
    </row>
    <row r="1418" spans="1:45">
      <c r="A1418" s="3">
        <v>12</v>
      </c>
      <c r="B1418" s="4" t="s">
        <v>35</v>
      </c>
      <c r="C1418" s="4" t="s">
        <v>26</v>
      </c>
      <c r="D1418" s="65">
        <v>43665</v>
      </c>
      <c r="E1418" s="3">
        <v>31.3</v>
      </c>
      <c r="F1418" s="3">
        <v>160</v>
      </c>
      <c r="G1418" s="3">
        <v>6.88</v>
      </c>
      <c r="H1418" s="3">
        <v>93.1</v>
      </c>
      <c r="I1418" s="3">
        <v>0</v>
      </c>
      <c r="J1418" s="3">
        <v>7.52</v>
      </c>
      <c r="K1418" s="5">
        <v>1.000000000000334</v>
      </c>
      <c r="L1418" s="7">
        <v>0.14315700000000001</v>
      </c>
      <c r="M1418" s="7">
        <v>0</v>
      </c>
      <c r="N1418" s="5">
        <v>0.35099999999999998</v>
      </c>
      <c r="O1418" s="5">
        <v>0</v>
      </c>
      <c r="P1418" s="6" t="s">
        <v>50</v>
      </c>
      <c r="Q1418" s="3">
        <v>120</v>
      </c>
      <c r="R1418" s="6">
        <v>7</v>
      </c>
      <c r="S1418" s="6" t="s">
        <v>48</v>
      </c>
      <c r="T1418" s="6">
        <v>2019</v>
      </c>
      <c r="U1418"/>
      <c r="AP1418" s="9"/>
      <c r="AQ1418" s="9"/>
      <c r="AR1418" s="76"/>
      <c r="AS1418" s="76"/>
    </row>
    <row r="1419" spans="1:45">
      <c r="A1419" s="3">
        <v>13</v>
      </c>
      <c r="B1419" s="4" t="s">
        <v>36</v>
      </c>
      <c r="C1419" s="4" t="s">
        <v>32</v>
      </c>
      <c r="D1419" s="65">
        <v>43665</v>
      </c>
      <c r="E1419" s="3">
        <v>27.4</v>
      </c>
      <c r="F1419" s="3">
        <v>3587</v>
      </c>
      <c r="G1419" s="3">
        <v>5.51</v>
      </c>
      <c r="H1419" s="3">
        <v>69.8</v>
      </c>
      <c r="I1419" s="3">
        <v>0</v>
      </c>
      <c r="J1419" s="7">
        <v>7</v>
      </c>
      <c r="K1419" s="5">
        <v>7.666666666666563</v>
      </c>
      <c r="L1419" s="7">
        <v>2.6465999999999998</v>
      </c>
      <c r="M1419" s="7">
        <v>1.1616</v>
      </c>
      <c r="N1419" s="5">
        <v>0.81899999999999995</v>
      </c>
      <c r="O1419" s="5">
        <v>2.2283999999999997</v>
      </c>
      <c r="P1419" s="6">
        <v>2.6234504132231402</v>
      </c>
      <c r="Q1419" s="3">
        <v>12</v>
      </c>
      <c r="R1419" s="6">
        <v>7</v>
      </c>
      <c r="S1419" s="6" t="s">
        <v>48</v>
      </c>
      <c r="T1419" s="6">
        <v>2019</v>
      </c>
      <c r="U1419"/>
      <c r="AP1419" s="9"/>
      <c r="AQ1419" s="9"/>
      <c r="AR1419" s="76"/>
      <c r="AS1419" s="76"/>
    </row>
    <row r="1420" spans="1:45">
      <c r="A1420" s="3">
        <v>14</v>
      </c>
      <c r="B1420" s="4" t="s">
        <v>37</v>
      </c>
      <c r="C1420" s="4" t="s">
        <v>32</v>
      </c>
      <c r="D1420" s="65">
        <v>43665</v>
      </c>
      <c r="E1420" s="3">
        <v>26</v>
      </c>
      <c r="F1420" s="3">
        <v>726</v>
      </c>
      <c r="G1420" s="7">
        <v>3.5</v>
      </c>
      <c r="H1420" s="3">
        <v>43.1</v>
      </c>
      <c r="I1420" s="3">
        <v>0</v>
      </c>
      <c r="J1420" s="3">
        <v>7.17</v>
      </c>
      <c r="K1420" s="5">
        <v>7.666666666666563</v>
      </c>
      <c r="L1420" s="7">
        <v>2.2953239999999999</v>
      </c>
      <c r="M1420" s="7">
        <v>2.8555999999999999</v>
      </c>
      <c r="N1420" s="5">
        <v>5.6159999999999997</v>
      </c>
      <c r="O1420" s="5">
        <v>10.1516</v>
      </c>
      <c r="P1420" s="6">
        <v>5.5216416865107156</v>
      </c>
      <c r="Q1420" s="3">
        <v>28</v>
      </c>
      <c r="R1420" s="6">
        <v>7</v>
      </c>
      <c r="S1420" s="6" t="s">
        <v>48</v>
      </c>
      <c r="T1420" s="6">
        <v>2019</v>
      </c>
      <c r="U1420"/>
      <c r="AP1420" s="9"/>
      <c r="AQ1420" s="9"/>
      <c r="AR1420" s="76"/>
      <c r="AS1420" s="76"/>
    </row>
    <row r="1421" spans="1:45">
      <c r="A1421" s="3">
        <v>15</v>
      </c>
      <c r="B1421" s="4" t="s">
        <v>38</v>
      </c>
      <c r="C1421" s="4" t="s">
        <v>21</v>
      </c>
      <c r="D1421" s="65">
        <v>43665</v>
      </c>
      <c r="E1421" s="3">
        <v>25.4</v>
      </c>
      <c r="F1421" s="3">
        <v>592</v>
      </c>
      <c r="G1421" s="3">
        <v>6.82</v>
      </c>
      <c r="H1421" s="3">
        <v>83.3</v>
      </c>
      <c r="I1421" s="3">
        <v>0</v>
      </c>
      <c r="J1421" s="3">
        <v>7.24</v>
      </c>
      <c r="K1421" s="5">
        <v>3.4000000000000696</v>
      </c>
      <c r="L1421" s="7">
        <v>0.333231</v>
      </c>
      <c r="M1421" s="7">
        <v>0.48399999999999999</v>
      </c>
      <c r="N1421" s="5">
        <v>18.797999999999998</v>
      </c>
      <c r="O1421" s="5">
        <v>1.7331999999999999</v>
      </c>
      <c r="P1421" s="6">
        <v>42.4198347107438</v>
      </c>
      <c r="Q1421" s="3">
        <v>120</v>
      </c>
      <c r="R1421" s="6">
        <v>7</v>
      </c>
      <c r="S1421" s="6" t="s">
        <v>48</v>
      </c>
      <c r="T1421" s="6">
        <v>2019</v>
      </c>
      <c r="U1421"/>
      <c r="AP1421" s="9"/>
      <c r="AQ1421" s="9"/>
      <c r="AR1421" s="76"/>
      <c r="AS1421" s="76"/>
    </row>
    <row r="1422" spans="1:45">
      <c r="A1422" s="3">
        <v>16</v>
      </c>
      <c r="B1422" s="4" t="s">
        <v>39</v>
      </c>
      <c r="C1422" s="4" t="s">
        <v>26</v>
      </c>
      <c r="D1422" s="65">
        <v>43665</v>
      </c>
      <c r="E1422" s="3">
        <v>32.4</v>
      </c>
      <c r="F1422" s="3">
        <v>574</v>
      </c>
      <c r="G1422" s="3">
        <v>2.41</v>
      </c>
      <c r="H1422" s="5">
        <v>33</v>
      </c>
      <c r="I1422" s="3">
        <v>33</v>
      </c>
      <c r="J1422" s="3">
        <v>7.64</v>
      </c>
      <c r="K1422" s="5">
        <v>10.000000000000009</v>
      </c>
      <c r="L1422" s="7">
        <v>1.33934</v>
      </c>
      <c r="M1422" s="7">
        <v>1.9843999999999999</v>
      </c>
      <c r="N1422" s="5">
        <v>14.273999999999999</v>
      </c>
      <c r="O1422" s="5">
        <v>7.1803999999999997</v>
      </c>
      <c r="P1422" s="6">
        <v>10.811529933481154</v>
      </c>
      <c r="Q1422" s="3">
        <v>41</v>
      </c>
      <c r="R1422" s="6">
        <v>7</v>
      </c>
      <c r="S1422" s="6" t="s">
        <v>48</v>
      </c>
      <c r="T1422" s="6">
        <v>2019</v>
      </c>
      <c r="U1422"/>
      <c r="AP1422" s="9"/>
      <c r="AQ1422" s="9"/>
      <c r="AR1422" s="76"/>
      <c r="AS1422" s="76"/>
    </row>
    <row r="1423" spans="1:45">
      <c r="A1423" s="3">
        <v>17</v>
      </c>
      <c r="B1423" s="4" t="s">
        <v>40</v>
      </c>
      <c r="C1423" s="4" t="s">
        <v>26</v>
      </c>
      <c r="D1423" s="65">
        <v>43665</v>
      </c>
      <c r="E1423" s="3">
        <v>31.4</v>
      </c>
      <c r="F1423" s="3">
        <v>294</v>
      </c>
      <c r="G1423" s="3">
        <v>5.66</v>
      </c>
      <c r="H1423" s="5">
        <v>77</v>
      </c>
      <c r="I1423" s="3">
        <v>0</v>
      </c>
      <c r="J1423" s="3">
        <v>7.49</v>
      </c>
      <c r="K1423" s="5">
        <v>6.9999999999992291</v>
      </c>
      <c r="L1423" s="7">
        <v>1.0345800000000001</v>
      </c>
      <c r="M1423" s="7">
        <v>0.33879999999999999</v>
      </c>
      <c r="N1423" s="5">
        <v>1.599</v>
      </c>
      <c r="O1423" s="5">
        <v>1.1141999999999999</v>
      </c>
      <c r="P1423" s="6">
        <v>8.0082644628099171</v>
      </c>
      <c r="Q1423" s="3">
        <v>54</v>
      </c>
      <c r="R1423" s="6">
        <v>7</v>
      </c>
      <c r="S1423" s="6" t="s">
        <v>48</v>
      </c>
      <c r="T1423" s="6">
        <v>2019</v>
      </c>
      <c r="U1423"/>
      <c r="AP1423" s="9"/>
      <c r="AQ1423" s="9"/>
      <c r="AR1423" s="76"/>
      <c r="AS1423" s="76"/>
    </row>
    <row r="1424" spans="1:45">
      <c r="A1424" s="3">
        <v>18</v>
      </c>
      <c r="B1424" s="4" t="s">
        <v>41</v>
      </c>
      <c r="C1424" s="4" t="s">
        <v>21</v>
      </c>
      <c r="D1424" s="65">
        <v>43665</v>
      </c>
      <c r="E1424" s="3">
        <v>27.2</v>
      </c>
      <c r="F1424" s="3">
        <v>921</v>
      </c>
      <c r="G1424" s="7">
        <v>5.2</v>
      </c>
      <c r="H1424" s="5">
        <v>65.400000000000006</v>
      </c>
      <c r="I1424" s="3">
        <v>33</v>
      </c>
      <c r="J1424" s="3">
        <v>7.56</v>
      </c>
      <c r="K1424" s="5">
        <v>4.5999999999999375</v>
      </c>
      <c r="L1424" s="7">
        <v>0.62212285714285709</v>
      </c>
      <c r="M1424" s="7">
        <v>4.1139999999999999</v>
      </c>
      <c r="N1424" s="5">
        <v>12.09</v>
      </c>
      <c r="O1424" s="5">
        <v>6.3137999999999996</v>
      </c>
      <c r="P1424" s="6">
        <v>4.4734564900340308</v>
      </c>
      <c r="Q1424" s="3">
        <v>78</v>
      </c>
      <c r="R1424" s="6">
        <v>7</v>
      </c>
      <c r="S1424" s="6" t="s">
        <v>48</v>
      </c>
      <c r="T1424" s="6">
        <v>2019</v>
      </c>
      <c r="U1424"/>
      <c r="AP1424" s="9"/>
      <c r="AQ1424" s="9"/>
      <c r="AR1424" s="76"/>
      <c r="AS1424" s="76"/>
    </row>
    <row r="1425" spans="1:45">
      <c r="A1425" s="3">
        <v>19</v>
      </c>
      <c r="B1425" s="4" t="s">
        <v>42</v>
      </c>
      <c r="C1425" s="4" t="s">
        <v>32</v>
      </c>
      <c r="D1425" s="65">
        <v>43665</v>
      </c>
      <c r="E1425" s="3">
        <v>28.7</v>
      </c>
      <c r="F1425" s="3">
        <v>320</v>
      </c>
      <c r="G1425" s="3">
        <v>6.04</v>
      </c>
      <c r="H1425" s="5">
        <v>78.5</v>
      </c>
      <c r="I1425" s="3">
        <v>0</v>
      </c>
      <c r="J1425" s="3">
        <v>7.13</v>
      </c>
      <c r="K1425" s="5">
        <v>8.3636363636362496</v>
      </c>
      <c r="L1425" s="7">
        <v>0.57543500000000003</v>
      </c>
      <c r="M1425" s="7">
        <v>0.53239999999999998</v>
      </c>
      <c r="N1425" s="5">
        <v>0.97499999999999998</v>
      </c>
      <c r="O1425" s="5">
        <v>0.49519999999999997</v>
      </c>
      <c r="P1425" s="6">
        <v>2.7614575507137489</v>
      </c>
      <c r="Q1425" s="3">
        <v>26</v>
      </c>
      <c r="R1425" s="6">
        <v>7</v>
      </c>
      <c r="S1425" s="6" t="s">
        <v>48</v>
      </c>
      <c r="T1425" s="6">
        <v>2019</v>
      </c>
      <c r="U1425"/>
      <c r="AP1425" s="9"/>
      <c r="AQ1425" s="9"/>
      <c r="AR1425" s="76"/>
      <c r="AS1425" s="76"/>
    </row>
    <row r="1426" spans="1:45">
      <c r="A1426" s="3">
        <v>20</v>
      </c>
      <c r="B1426" s="4" t="s">
        <v>43</v>
      </c>
      <c r="C1426" s="4" t="s">
        <v>26</v>
      </c>
      <c r="D1426" s="65">
        <v>43665</v>
      </c>
      <c r="E1426" s="3">
        <v>29.7</v>
      </c>
      <c r="F1426" s="3">
        <v>229</v>
      </c>
      <c r="G1426" s="3">
        <v>5.85</v>
      </c>
      <c r="H1426" s="5">
        <v>77.099999999999994</v>
      </c>
      <c r="I1426" s="3">
        <v>0</v>
      </c>
      <c r="J1426" s="3">
        <v>7.05</v>
      </c>
      <c r="K1426" s="5">
        <v>3.0000000000004099</v>
      </c>
      <c r="L1426" s="7">
        <v>0.68571000000000004</v>
      </c>
      <c r="M1426" s="7">
        <v>9.6799999999999997E-2</v>
      </c>
      <c r="N1426" s="5">
        <v>0.19500000000000001</v>
      </c>
      <c r="O1426" s="5">
        <v>0.24759999999999999</v>
      </c>
      <c r="P1426" s="6">
        <v>4.5723140495867769</v>
      </c>
      <c r="Q1426" s="3">
        <v>39</v>
      </c>
      <c r="R1426" s="6">
        <v>7</v>
      </c>
      <c r="S1426" s="6" t="s">
        <v>48</v>
      </c>
      <c r="T1426" s="6">
        <v>2019</v>
      </c>
      <c r="U1426"/>
      <c r="AP1426" s="9"/>
      <c r="AQ1426" s="9"/>
      <c r="AR1426" s="76"/>
      <c r="AS1426" s="76"/>
    </row>
    <row r="1427" spans="1:45">
      <c r="A1427" s="3">
        <v>21</v>
      </c>
      <c r="B1427" s="4" t="s">
        <v>44</v>
      </c>
      <c r="C1427" s="4" t="s">
        <v>21</v>
      </c>
      <c r="D1427" s="65">
        <v>43665</v>
      </c>
      <c r="E1427" s="3">
        <v>24.4</v>
      </c>
      <c r="F1427" s="3">
        <v>78</v>
      </c>
      <c r="G1427" s="3">
        <v>6.51</v>
      </c>
      <c r="H1427" s="5">
        <v>78</v>
      </c>
      <c r="I1427" s="3">
        <v>0</v>
      </c>
      <c r="J1427" s="3">
        <v>7.23</v>
      </c>
      <c r="K1427" s="5">
        <v>1.1999999999998678</v>
      </c>
      <c r="L1427" s="7">
        <v>0.41503499999999999</v>
      </c>
      <c r="M1427" s="7">
        <v>0.72599999999999998</v>
      </c>
      <c r="N1427" s="5">
        <v>11.505000000000001</v>
      </c>
      <c r="O1427" s="5">
        <v>6.1899999999999995</v>
      </c>
      <c r="P1427" s="6">
        <v>24.373278236914601</v>
      </c>
      <c r="Q1427" s="3">
        <v>54</v>
      </c>
      <c r="R1427" s="6">
        <v>7</v>
      </c>
      <c r="S1427" s="6" t="s">
        <v>48</v>
      </c>
      <c r="T1427" s="6">
        <v>2019</v>
      </c>
      <c r="U1427"/>
      <c r="AP1427" s="9"/>
      <c r="AQ1427" s="9"/>
      <c r="AR1427" s="76"/>
      <c r="AS1427" s="76"/>
    </row>
    <row r="1428" spans="1:45">
      <c r="A1428" s="3">
        <v>22</v>
      </c>
      <c r="B1428" s="4" t="s">
        <v>45</v>
      </c>
      <c r="C1428" s="4" t="s">
        <v>21</v>
      </c>
      <c r="D1428" s="65">
        <v>43665</v>
      </c>
      <c r="E1428" s="3">
        <v>23.6</v>
      </c>
      <c r="F1428" s="3">
        <v>489</v>
      </c>
      <c r="G1428" s="3">
        <v>7.47</v>
      </c>
      <c r="H1428" s="5">
        <v>88.3</v>
      </c>
      <c r="I1428" s="3">
        <v>33</v>
      </c>
      <c r="J1428" s="3">
        <v>7.39</v>
      </c>
      <c r="K1428" s="5">
        <v>8.3999999999999631</v>
      </c>
      <c r="L1428" s="7">
        <v>1.0225499999999998</v>
      </c>
      <c r="M1428" s="7">
        <v>0.29039999999999999</v>
      </c>
      <c r="N1428" s="5">
        <v>45.863999999999997</v>
      </c>
      <c r="O1428" s="5">
        <v>1.238</v>
      </c>
      <c r="P1428" s="6">
        <v>162.19696969696969</v>
      </c>
      <c r="Q1428" s="3">
        <v>51</v>
      </c>
      <c r="R1428" s="6">
        <v>7</v>
      </c>
      <c r="S1428" s="6" t="s">
        <v>48</v>
      </c>
      <c r="T1428" s="6">
        <v>2019</v>
      </c>
      <c r="U1428"/>
      <c r="AP1428" s="9"/>
      <c r="AQ1428" s="9"/>
      <c r="AR1428" s="76"/>
      <c r="AS1428" s="76"/>
    </row>
    <row r="1429" spans="1:45">
      <c r="A1429" s="3">
        <v>23</v>
      </c>
      <c r="B1429" s="4" t="s">
        <v>42</v>
      </c>
      <c r="C1429" s="4" t="s">
        <v>32</v>
      </c>
      <c r="D1429" s="65">
        <v>43665</v>
      </c>
      <c r="E1429" s="3">
        <v>25.6</v>
      </c>
      <c r="F1429" s="3">
        <v>1173</v>
      </c>
      <c r="G1429" s="3">
        <v>5.22</v>
      </c>
      <c r="H1429" s="5">
        <v>64.099999999999994</v>
      </c>
      <c r="I1429" s="3">
        <v>0</v>
      </c>
      <c r="J1429" s="3">
        <v>6.78</v>
      </c>
      <c r="K1429" s="5">
        <v>16.000000000001201</v>
      </c>
      <c r="L1429" s="7">
        <v>0.74585999999999986</v>
      </c>
      <c r="M1429" s="7">
        <v>1.3552</v>
      </c>
      <c r="N1429" s="5">
        <v>2.847</v>
      </c>
      <c r="O1429" s="5">
        <v>1.6093999999999999</v>
      </c>
      <c r="P1429" s="6">
        <v>3.2883707201889023</v>
      </c>
      <c r="Q1429" s="3">
        <v>20</v>
      </c>
      <c r="R1429" s="6">
        <v>7</v>
      </c>
      <c r="S1429" s="6" t="s">
        <v>48</v>
      </c>
      <c r="T1429" s="6">
        <v>2019</v>
      </c>
      <c r="U1429"/>
      <c r="AP1429" s="9"/>
      <c r="AQ1429" s="9"/>
      <c r="AR1429" s="76"/>
      <c r="AS1429" s="76"/>
    </row>
    <row r="1430" spans="1:45">
      <c r="A1430" s="3">
        <v>24</v>
      </c>
      <c r="B1430" s="4" t="s">
        <v>51</v>
      </c>
      <c r="C1430" s="4" t="s">
        <v>21</v>
      </c>
      <c r="D1430" s="65">
        <v>43665</v>
      </c>
      <c r="E1430" s="3">
        <v>28</v>
      </c>
      <c r="F1430" s="3">
        <v>1543</v>
      </c>
      <c r="G1430" s="3">
        <v>6.91</v>
      </c>
      <c r="H1430" s="5">
        <v>88.2</v>
      </c>
      <c r="I1430" s="3">
        <v>33</v>
      </c>
      <c r="J1430" s="3">
        <v>8.18</v>
      </c>
      <c r="K1430" s="5">
        <v>1.1999999999998678</v>
      </c>
      <c r="L1430" s="7">
        <v>0.17563800000000002</v>
      </c>
      <c r="M1430" s="7">
        <v>4.8883999999999999</v>
      </c>
      <c r="N1430" s="5">
        <v>16.457999999999998</v>
      </c>
      <c r="O1430" s="5">
        <v>2.3521999999999998</v>
      </c>
      <c r="P1430" s="6">
        <v>3.8479257016610751</v>
      </c>
      <c r="Q1430" s="3">
        <v>120</v>
      </c>
      <c r="R1430" s="6">
        <v>7</v>
      </c>
      <c r="S1430" s="6" t="s">
        <v>48</v>
      </c>
      <c r="T1430" s="6">
        <v>2019</v>
      </c>
      <c r="U1430"/>
      <c r="AP1430" s="9"/>
      <c r="AQ1430" s="9"/>
      <c r="AR1430" s="76"/>
      <c r="AS1430" s="76"/>
    </row>
    <row r="1431" spans="1:45">
      <c r="A1431" s="26">
        <v>1</v>
      </c>
      <c r="B1431" s="27" t="s">
        <v>20</v>
      </c>
      <c r="C1431" s="27" t="s">
        <v>21</v>
      </c>
      <c r="D1431" s="63">
        <v>43763</v>
      </c>
      <c r="E1431" s="21">
        <v>16.7</v>
      </c>
      <c r="F1431" s="22">
        <v>381</v>
      </c>
      <c r="G1431" s="23">
        <v>8.92</v>
      </c>
      <c r="H1431" s="22">
        <v>91.7</v>
      </c>
      <c r="I1431" s="22">
        <v>0</v>
      </c>
      <c r="J1431" s="23">
        <v>6.94</v>
      </c>
      <c r="K1431" s="31">
        <v>29.999999999996696</v>
      </c>
      <c r="L1431" s="33">
        <v>1.272</v>
      </c>
      <c r="M1431" s="33">
        <v>0.33600000000000002</v>
      </c>
      <c r="N1431" s="31">
        <v>14.257199999999999</v>
      </c>
      <c r="O1431" s="46">
        <v>0.15340000000000001</v>
      </c>
      <c r="P1431" s="32">
        <f t="shared" ref="P1431:P1454" si="29">(N1431+O1431)/M1431</f>
        <v>42.888690476190469</v>
      </c>
      <c r="Q1431" s="22">
        <v>120</v>
      </c>
      <c r="R1431" s="6">
        <v>10</v>
      </c>
      <c r="S1431" s="6" t="s">
        <v>22</v>
      </c>
      <c r="T1431" s="6">
        <v>2019</v>
      </c>
      <c r="U1431"/>
      <c r="AP1431" s="9"/>
      <c r="AQ1431" s="9"/>
      <c r="AR1431" s="76"/>
      <c r="AS1431" s="76"/>
    </row>
    <row r="1432" spans="1:45">
      <c r="A1432" s="26">
        <v>2</v>
      </c>
      <c r="B1432" s="27" t="s">
        <v>23</v>
      </c>
      <c r="C1432" s="27" t="s">
        <v>21</v>
      </c>
      <c r="D1432" s="63">
        <v>43763</v>
      </c>
      <c r="E1432" s="21">
        <v>16.8</v>
      </c>
      <c r="F1432" s="22">
        <v>186</v>
      </c>
      <c r="G1432" s="23">
        <v>8.92</v>
      </c>
      <c r="H1432" s="22">
        <v>91.8</v>
      </c>
      <c r="I1432" s="22">
        <v>33</v>
      </c>
      <c r="J1432" s="23">
        <v>7.17</v>
      </c>
      <c r="K1432" s="31">
        <v>45.50000000000054</v>
      </c>
      <c r="L1432" s="33">
        <v>0.9264</v>
      </c>
      <c r="M1432" s="33">
        <v>0.33600000000000002</v>
      </c>
      <c r="N1432" s="31">
        <v>5.7552000000000003</v>
      </c>
      <c r="O1432" s="46">
        <v>1.9942000000000002</v>
      </c>
      <c r="P1432" s="32">
        <f t="shared" si="29"/>
        <v>23.063690476190477</v>
      </c>
      <c r="Q1432" s="22">
        <v>120</v>
      </c>
      <c r="R1432" s="6">
        <v>10</v>
      </c>
      <c r="S1432" s="6" t="s">
        <v>22</v>
      </c>
      <c r="T1432" s="6">
        <v>2019</v>
      </c>
      <c r="U1432"/>
      <c r="AP1432" s="9"/>
      <c r="AQ1432" s="9"/>
      <c r="AR1432" s="76"/>
      <c r="AS1432" s="76"/>
    </row>
    <row r="1433" spans="1:45">
      <c r="A1433" s="26">
        <v>3</v>
      </c>
      <c r="B1433" s="27" t="s">
        <v>24</v>
      </c>
      <c r="C1433" s="27" t="s">
        <v>21</v>
      </c>
      <c r="D1433" s="63">
        <v>43763</v>
      </c>
      <c r="E1433" s="21">
        <v>16.2</v>
      </c>
      <c r="F1433" s="22">
        <v>464</v>
      </c>
      <c r="G1433" s="23">
        <v>8.52</v>
      </c>
      <c r="H1433" s="22">
        <v>86.7</v>
      </c>
      <c r="I1433" s="22">
        <v>66</v>
      </c>
      <c r="J1433" s="23">
        <v>6.83</v>
      </c>
      <c r="K1433" s="31">
        <v>1.800000000001134</v>
      </c>
      <c r="L1433" s="33">
        <v>0.57600000000000007</v>
      </c>
      <c r="M1433" s="33">
        <v>0.28800000000000003</v>
      </c>
      <c r="N1433" s="31">
        <v>9.7664000000000009</v>
      </c>
      <c r="O1433" s="46">
        <v>0.30680000000000002</v>
      </c>
      <c r="P1433" s="32">
        <f t="shared" si="29"/>
        <v>34.976388888888891</v>
      </c>
      <c r="Q1433" s="22">
        <v>66</v>
      </c>
      <c r="R1433" s="6">
        <v>10</v>
      </c>
      <c r="S1433" s="6" t="s">
        <v>22</v>
      </c>
      <c r="T1433" s="6">
        <v>2019</v>
      </c>
      <c r="U1433"/>
      <c r="AP1433" s="9"/>
      <c r="AQ1433" s="9"/>
      <c r="AR1433" s="76"/>
      <c r="AS1433" s="76"/>
    </row>
    <row r="1434" spans="1:45">
      <c r="A1434" s="26">
        <v>4</v>
      </c>
      <c r="B1434" s="27" t="s">
        <v>25</v>
      </c>
      <c r="C1434" s="27" t="s">
        <v>26</v>
      </c>
      <c r="D1434" s="63">
        <v>43763</v>
      </c>
      <c r="E1434" s="21">
        <v>17.7</v>
      </c>
      <c r="F1434" s="22">
        <v>234</v>
      </c>
      <c r="G1434" s="23">
        <v>8.69</v>
      </c>
      <c r="H1434" s="22">
        <v>91.3</v>
      </c>
      <c r="I1434" s="22">
        <v>33</v>
      </c>
      <c r="J1434" s="23">
        <v>7.07</v>
      </c>
      <c r="K1434" s="31">
        <v>0.60000000000037801</v>
      </c>
      <c r="L1434" s="33">
        <v>0.4032</v>
      </c>
      <c r="M1434" s="33">
        <v>0.14400000000000002</v>
      </c>
      <c r="N1434" s="31">
        <v>5.2755999999999998</v>
      </c>
      <c r="O1434" s="46">
        <v>0.15340000000000001</v>
      </c>
      <c r="P1434" s="32">
        <f t="shared" si="29"/>
        <v>37.701388888888886</v>
      </c>
      <c r="Q1434" s="22">
        <v>120</v>
      </c>
      <c r="R1434" s="6">
        <v>10</v>
      </c>
      <c r="S1434" s="6" t="s">
        <v>22</v>
      </c>
      <c r="T1434" s="6">
        <v>2019</v>
      </c>
      <c r="U1434"/>
      <c r="AP1434" s="9"/>
      <c r="AQ1434" s="9"/>
      <c r="AR1434" s="76"/>
      <c r="AS1434" s="76"/>
    </row>
    <row r="1435" spans="1:45">
      <c r="A1435" s="26">
        <v>5</v>
      </c>
      <c r="B1435" s="27" t="s">
        <v>27</v>
      </c>
      <c r="C1435" s="27" t="s">
        <v>26</v>
      </c>
      <c r="D1435" s="63">
        <v>43763</v>
      </c>
      <c r="E1435" s="21">
        <v>17.5</v>
      </c>
      <c r="F1435" s="22">
        <v>30</v>
      </c>
      <c r="G1435" s="23">
        <v>9.91</v>
      </c>
      <c r="H1435" s="22">
        <v>104</v>
      </c>
      <c r="I1435" s="22">
        <v>0</v>
      </c>
      <c r="J1435" s="23">
        <v>7.61</v>
      </c>
      <c r="K1435" s="31">
        <v>2.1428571428553211</v>
      </c>
      <c r="L1435" s="33">
        <v>1.5497142857142858</v>
      </c>
      <c r="M1435" s="33">
        <v>2.1120000000000001</v>
      </c>
      <c r="N1435" s="31">
        <v>12.6876</v>
      </c>
      <c r="O1435" s="46">
        <v>1.534</v>
      </c>
      <c r="P1435" s="32">
        <f t="shared" si="29"/>
        <v>6.7337121212121209</v>
      </c>
      <c r="Q1435" s="22">
        <v>18</v>
      </c>
      <c r="R1435" s="6">
        <v>10</v>
      </c>
      <c r="S1435" s="6" t="s">
        <v>22</v>
      </c>
      <c r="T1435" s="6">
        <v>2019</v>
      </c>
      <c r="U1435"/>
      <c r="AP1435" s="9"/>
      <c r="AQ1435" s="9"/>
      <c r="AR1435" s="76"/>
      <c r="AS1435" s="76"/>
    </row>
    <row r="1436" spans="1:45">
      <c r="A1436" s="26">
        <v>6</v>
      </c>
      <c r="B1436" s="27" t="s">
        <v>28</v>
      </c>
      <c r="C1436" s="27" t="s">
        <v>21</v>
      </c>
      <c r="D1436" s="63">
        <v>43763</v>
      </c>
      <c r="E1436" s="21">
        <v>16.100000000000001</v>
      </c>
      <c r="F1436" s="22">
        <v>451</v>
      </c>
      <c r="G1436" s="23">
        <v>9.34</v>
      </c>
      <c r="H1436" s="22">
        <v>94.9</v>
      </c>
      <c r="I1436" s="22">
        <v>0</v>
      </c>
      <c r="J1436" s="23">
        <v>6.81</v>
      </c>
      <c r="K1436" s="31">
        <v>0.60000000000037801</v>
      </c>
      <c r="L1436" s="33">
        <v>0.42816000000000004</v>
      </c>
      <c r="M1436" s="33">
        <v>0.67200000000000004</v>
      </c>
      <c r="N1436" s="31">
        <v>15.565200000000001</v>
      </c>
      <c r="O1436" s="46">
        <v>0.15340000000000001</v>
      </c>
      <c r="P1436" s="32">
        <f t="shared" si="29"/>
        <v>23.390773809523807</v>
      </c>
      <c r="Q1436" s="22">
        <v>120</v>
      </c>
      <c r="R1436" s="6">
        <v>10</v>
      </c>
      <c r="S1436" s="6" t="s">
        <v>22</v>
      </c>
      <c r="T1436" s="6">
        <v>2019</v>
      </c>
      <c r="U1436"/>
      <c r="AP1436" s="9"/>
      <c r="AQ1436" s="9"/>
      <c r="AR1436" s="76"/>
      <c r="AS1436" s="76"/>
    </row>
    <row r="1437" spans="1:45">
      <c r="A1437" s="26">
        <v>7</v>
      </c>
      <c r="B1437" s="27" t="s">
        <v>29</v>
      </c>
      <c r="C1437" s="27" t="s">
        <v>21</v>
      </c>
      <c r="D1437" s="63">
        <v>43763</v>
      </c>
      <c r="E1437" s="21">
        <v>16.600000000000001</v>
      </c>
      <c r="F1437" s="22">
        <v>822</v>
      </c>
      <c r="G1437" s="23">
        <v>5.08</v>
      </c>
      <c r="H1437" s="22">
        <v>52.4</v>
      </c>
      <c r="I1437" s="22">
        <v>0</v>
      </c>
      <c r="J1437" s="23">
        <v>6.64</v>
      </c>
      <c r="K1437" s="31">
        <v>1.5999999999998238</v>
      </c>
      <c r="L1437" s="33">
        <v>0.58176000000000005</v>
      </c>
      <c r="M1437" s="33">
        <v>0.14400000000000002</v>
      </c>
      <c r="N1437" s="31">
        <v>27.729600000000001</v>
      </c>
      <c r="O1437" s="46">
        <v>0</v>
      </c>
      <c r="P1437" s="32">
        <f t="shared" si="29"/>
        <v>192.56666666666666</v>
      </c>
      <c r="Q1437" s="22">
        <v>59</v>
      </c>
      <c r="R1437" s="6">
        <v>10</v>
      </c>
      <c r="S1437" s="6" t="s">
        <v>22</v>
      </c>
      <c r="T1437" s="6">
        <v>2019</v>
      </c>
      <c r="U1437"/>
      <c r="AP1437" s="9"/>
      <c r="AQ1437" s="9"/>
      <c r="AR1437" s="76"/>
      <c r="AS1437" s="76"/>
    </row>
    <row r="1438" spans="1:45">
      <c r="A1438" s="26">
        <v>8</v>
      </c>
      <c r="B1438" s="27" t="s">
        <v>30</v>
      </c>
      <c r="C1438" s="27" t="s">
        <v>26</v>
      </c>
      <c r="D1438" s="63">
        <v>43763</v>
      </c>
      <c r="E1438" s="21">
        <v>18.8</v>
      </c>
      <c r="F1438" s="22">
        <v>256</v>
      </c>
      <c r="G1438" s="23">
        <v>6.24</v>
      </c>
      <c r="H1438" s="22">
        <v>67.2</v>
      </c>
      <c r="I1438" s="22">
        <v>0</v>
      </c>
      <c r="J1438" s="23">
        <v>7.14</v>
      </c>
      <c r="K1438" s="31">
        <v>0.39999999999906777</v>
      </c>
      <c r="L1438" s="33">
        <v>0.43584000000000012</v>
      </c>
      <c r="M1438" s="33">
        <v>0.14400000000000002</v>
      </c>
      <c r="N1438" s="31">
        <v>24.634</v>
      </c>
      <c r="O1438" s="46">
        <v>0.46020000000000005</v>
      </c>
      <c r="P1438" s="32">
        <f t="shared" si="29"/>
        <v>174.26527777777775</v>
      </c>
      <c r="Q1438" s="22">
        <v>86</v>
      </c>
      <c r="R1438" s="6">
        <v>10</v>
      </c>
      <c r="S1438" s="6" t="s">
        <v>22</v>
      </c>
      <c r="T1438" s="6">
        <v>2019</v>
      </c>
      <c r="U1438"/>
      <c r="AP1438" s="9"/>
      <c r="AQ1438" s="9"/>
      <c r="AR1438" s="76"/>
      <c r="AS1438" s="76"/>
    </row>
    <row r="1439" spans="1:45">
      <c r="A1439" s="26">
        <v>9</v>
      </c>
      <c r="B1439" s="27" t="s">
        <v>31</v>
      </c>
      <c r="C1439" s="27" t="s">
        <v>32</v>
      </c>
      <c r="D1439" s="63">
        <v>43763</v>
      </c>
      <c r="E1439" s="21">
        <v>21.4</v>
      </c>
      <c r="F1439" s="22">
        <v>9830</v>
      </c>
      <c r="G1439" s="23">
        <v>10.1</v>
      </c>
      <c r="H1439" s="22">
        <v>114</v>
      </c>
      <c r="I1439" s="22">
        <v>0</v>
      </c>
      <c r="J1439" s="23">
        <v>6.78</v>
      </c>
      <c r="K1439" s="31">
        <v>15.000000000000568</v>
      </c>
      <c r="L1439" s="33">
        <v>0.6432000000000001</v>
      </c>
      <c r="M1439" s="33">
        <v>1.056</v>
      </c>
      <c r="N1439" s="31">
        <v>5.4935999999999998</v>
      </c>
      <c r="O1439" s="46">
        <v>0.30680000000000002</v>
      </c>
      <c r="P1439" s="32">
        <f t="shared" si="29"/>
        <v>5.4928030303030297</v>
      </c>
      <c r="Q1439" s="22">
        <v>24</v>
      </c>
      <c r="R1439" s="6">
        <v>10</v>
      </c>
      <c r="S1439" s="6" t="s">
        <v>22</v>
      </c>
      <c r="T1439" s="6">
        <v>2019</v>
      </c>
      <c r="U1439"/>
      <c r="AP1439" s="9"/>
      <c r="AQ1439" s="9"/>
      <c r="AR1439" s="76"/>
      <c r="AS1439" s="76"/>
    </row>
    <row r="1440" spans="1:45">
      <c r="A1440" s="26">
        <v>10</v>
      </c>
      <c r="B1440" s="27" t="s">
        <v>33</v>
      </c>
      <c r="C1440" s="27" t="s">
        <v>32</v>
      </c>
      <c r="D1440" s="63">
        <v>43763</v>
      </c>
      <c r="E1440" s="21">
        <v>18.3</v>
      </c>
      <c r="F1440" s="22">
        <v>14710</v>
      </c>
      <c r="G1440" s="23">
        <v>9.16</v>
      </c>
      <c r="H1440" s="22">
        <v>97.7</v>
      </c>
      <c r="I1440" s="22">
        <v>66</v>
      </c>
      <c r="J1440" s="23">
        <v>6.84</v>
      </c>
      <c r="K1440" s="31">
        <v>9.800000000000253</v>
      </c>
      <c r="L1440" s="33">
        <v>0.58368000000000009</v>
      </c>
      <c r="M1440" s="33">
        <v>0.48</v>
      </c>
      <c r="N1440" s="31">
        <v>3.0084</v>
      </c>
      <c r="O1440" s="46">
        <v>0</v>
      </c>
      <c r="P1440" s="32">
        <f t="shared" si="29"/>
        <v>6.2675000000000001</v>
      </c>
      <c r="Q1440" s="22">
        <v>31</v>
      </c>
      <c r="R1440" s="6">
        <v>10</v>
      </c>
      <c r="S1440" s="6" t="s">
        <v>22</v>
      </c>
      <c r="T1440" s="6">
        <v>2019</v>
      </c>
      <c r="U1440"/>
      <c r="AP1440" s="9"/>
      <c r="AQ1440" s="9"/>
      <c r="AR1440" s="76"/>
      <c r="AS1440" s="76"/>
    </row>
    <row r="1441" spans="1:45">
      <c r="A1441" s="26">
        <v>11</v>
      </c>
      <c r="B1441" s="27" t="s">
        <v>34</v>
      </c>
      <c r="C1441" s="27" t="s">
        <v>26</v>
      </c>
      <c r="D1441" s="63">
        <v>43763</v>
      </c>
      <c r="E1441" s="21">
        <v>19.399999999999999</v>
      </c>
      <c r="F1441" s="22">
        <v>271</v>
      </c>
      <c r="G1441" s="23">
        <v>6.28</v>
      </c>
      <c r="H1441" s="22">
        <v>68.5</v>
      </c>
      <c r="I1441" s="22">
        <v>0</v>
      </c>
      <c r="J1441" s="23">
        <v>7.68</v>
      </c>
      <c r="K1441" s="31">
        <v>1.800000000001134</v>
      </c>
      <c r="L1441" s="33">
        <v>0.35904000000000003</v>
      </c>
      <c r="M1441" s="33">
        <v>9.6000000000000002E-2</v>
      </c>
      <c r="N1441" s="31">
        <v>1.9184000000000001</v>
      </c>
      <c r="O1441" s="46">
        <v>0.46020000000000005</v>
      </c>
      <c r="P1441" s="32">
        <f t="shared" si="29"/>
        <v>24.777083333333334</v>
      </c>
      <c r="Q1441" s="22">
        <v>120</v>
      </c>
      <c r="R1441" s="6">
        <v>10</v>
      </c>
      <c r="S1441" s="6" t="s">
        <v>22</v>
      </c>
      <c r="T1441" s="6">
        <v>2019</v>
      </c>
      <c r="U1441"/>
      <c r="AP1441" s="9"/>
      <c r="AQ1441" s="9"/>
      <c r="AR1441" s="76"/>
      <c r="AS1441" s="76"/>
    </row>
    <row r="1442" spans="1:45">
      <c r="A1442" s="26">
        <v>12</v>
      </c>
      <c r="B1442" s="27" t="s">
        <v>35</v>
      </c>
      <c r="C1442" s="27" t="s">
        <v>26</v>
      </c>
      <c r="D1442" s="63">
        <v>43763</v>
      </c>
      <c r="E1442" s="21">
        <v>18.7</v>
      </c>
      <c r="F1442" s="22">
        <v>262</v>
      </c>
      <c r="G1442" s="23">
        <v>7.77</v>
      </c>
      <c r="H1442" s="22">
        <v>83.5</v>
      </c>
      <c r="I1442" s="22">
        <v>33</v>
      </c>
      <c r="J1442" s="23">
        <v>7.6</v>
      </c>
      <c r="K1442" s="31">
        <v>0.20000000000042206</v>
      </c>
      <c r="L1442" s="33">
        <v>0.15551999999999999</v>
      </c>
      <c r="M1442" s="33">
        <v>0.14400000000000002</v>
      </c>
      <c r="N1442" s="31">
        <v>4.36E-2</v>
      </c>
      <c r="O1442" s="46">
        <v>0.30680000000000002</v>
      </c>
      <c r="P1442" s="32">
        <f t="shared" si="29"/>
        <v>2.4333333333333336</v>
      </c>
      <c r="Q1442" s="22">
        <v>120</v>
      </c>
      <c r="R1442" s="6">
        <v>10</v>
      </c>
      <c r="S1442" s="6" t="s">
        <v>22</v>
      </c>
      <c r="T1442" s="6">
        <v>2019</v>
      </c>
      <c r="U1442"/>
      <c r="AP1442" s="9"/>
      <c r="AQ1442" s="9"/>
      <c r="AR1442" s="76"/>
      <c r="AS1442" s="76"/>
    </row>
    <row r="1443" spans="1:45">
      <c r="A1443" s="26">
        <v>13</v>
      </c>
      <c r="B1443" s="27" t="s">
        <v>36</v>
      </c>
      <c r="C1443" s="27" t="s">
        <v>32</v>
      </c>
      <c r="D1443" s="63">
        <v>43763</v>
      </c>
      <c r="E1443" s="21">
        <v>19.7</v>
      </c>
      <c r="F1443" s="22">
        <v>6390</v>
      </c>
      <c r="G1443" s="23">
        <v>9.89</v>
      </c>
      <c r="H1443" s="22">
        <v>108</v>
      </c>
      <c r="I1443" s="22">
        <v>33</v>
      </c>
      <c r="J1443" s="23">
        <v>7.05</v>
      </c>
      <c r="K1443" s="31">
        <v>12.222222222220875</v>
      </c>
      <c r="L1443" s="33">
        <v>0.91733333333333333</v>
      </c>
      <c r="M1443" s="33">
        <v>0.57600000000000007</v>
      </c>
      <c r="N1443" s="31">
        <v>1.7003999999999999</v>
      </c>
      <c r="O1443" s="46">
        <v>0.30680000000000002</v>
      </c>
      <c r="P1443" s="32">
        <f t="shared" si="29"/>
        <v>3.4847222222222221</v>
      </c>
      <c r="Q1443" s="22">
        <v>40</v>
      </c>
      <c r="R1443" s="6">
        <v>10</v>
      </c>
      <c r="S1443" s="6" t="s">
        <v>22</v>
      </c>
      <c r="T1443" s="6">
        <v>2019</v>
      </c>
      <c r="U1443"/>
      <c r="AP1443" s="9"/>
      <c r="AQ1443" s="9"/>
      <c r="AR1443" s="76"/>
      <c r="AS1443" s="76"/>
    </row>
    <row r="1444" spans="1:45">
      <c r="A1444" s="26">
        <v>14</v>
      </c>
      <c r="B1444" s="27" t="s">
        <v>37</v>
      </c>
      <c r="C1444" s="27" t="s">
        <v>32</v>
      </c>
      <c r="D1444" s="63">
        <v>43763</v>
      </c>
      <c r="E1444" s="21">
        <v>19.5</v>
      </c>
      <c r="F1444" s="22">
        <v>3940</v>
      </c>
      <c r="G1444" s="23">
        <v>7.92</v>
      </c>
      <c r="H1444" s="22">
        <v>86.7</v>
      </c>
      <c r="I1444" s="22">
        <v>0</v>
      </c>
      <c r="J1444" s="23">
        <v>7.23</v>
      </c>
      <c r="K1444" s="31">
        <v>7.5609756097558058</v>
      </c>
      <c r="L1444" s="33">
        <v>0.62282926829268304</v>
      </c>
      <c r="M1444" s="33">
        <v>0.91200000000000003</v>
      </c>
      <c r="N1444" s="31">
        <v>2.0928</v>
      </c>
      <c r="O1444" s="46">
        <v>0</v>
      </c>
      <c r="P1444" s="32">
        <f t="shared" si="29"/>
        <v>2.2947368421052632</v>
      </c>
      <c r="Q1444" s="22">
        <v>22</v>
      </c>
      <c r="R1444" s="6">
        <v>10</v>
      </c>
      <c r="S1444" s="6" t="s">
        <v>22</v>
      </c>
      <c r="T1444" s="6">
        <v>2019</v>
      </c>
      <c r="U1444"/>
      <c r="AP1444" s="9"/>
      <c r="AQ1444" s="9"/>
      <c r="AR1444" s="76"/>
      <c r="AS1444" s="76"/>
    </row>
    <row r="1445" spans="1:45">
      <c r="A1445" s="26">
        <v>15</v>
      </c>
      <c r="B1445" s="27" t="s">
        <v>38</v>
      </c>
      <c r="C1445" s="27" t="s">
        <v>21</v>
      </c>
      <c r="D1445" s="63">
        <v>43763</v>
      </c>
      <c r="E1445" s="21">
        <v>16.7</v>
      </c>
      <c r="F1445" s="22">
        <v>697</v>
      </c>
      <c r="G1445" s="23">
        <v>9.17</v>
      </c>
      <c r="H1445" s="22">
        <v>94.2</v>
      </c>
      <c r="I1445" s="22">
        <v>33</v>
      </c>
      <c r="J1445" s="23">
        <v>7.41</v>
      </c>
      <c r="K1445" s="31">
        <v>0.300000000000189</v>
      </c>
      <c r="L1445" s="33">
        <v>0.2928</v>
      </c>
      <c r="M1445" s="33">
        <v>0.38400000000000001</v>
      </c>
      <c r="N1445" s="31">
        <v>9.9407999999999994</v>
      </c>
      <c r="O1445" s="46">
        <v>0</v>
      </c>
      <c r="P1445" s="32">
        <f t="shared" si="29"/>
        <v>25.887499999999999</v>
      </c>
      <c r="Q1445" s="22">
        <v>120</v>
      </c>
      <c r="R1445" s="6">
        <v>10</v>
      </c>
      <c r="S1445" s="6" t="s">
        <v>22</v>
      </c>
      <c r="T1445" s="6">
        <v>2019</v>
      </c>
      <c r="U1445"/>
      <c r="AP1445" s="9"/>
      <c r="AQ1445" s="9"/>
      <c r="AR1445" s="76"/>
      <c r="AS1445" s="76"/>
    </row>
    <row r="1446" spans="1:45">
      <c r="A1446" s="26">
        <v>16</v>
      </c>
      <c r="B1446" s="27" t="s">
        <v>39</v>
      </c>
      <c r="C1446" s="27" t="s">
        <v>26</v>
      </c>
      <c r="D1446" s="63">
        <v>43763</v>
      </c>
      <c r="E1446" s="21">
        <v>18</v>
      </c>
      <c r="F1446" s="22">
        <v>534</v>
      </c>
      <c r="G1446" s="23">
        <v>8.67</v>
      </c>
      <c r="H1446" s="22">
        <v>91.3</v>
      </c>
      <c r="I1446" s="22">
        <v>66</v>
      </c>
      <c r="J1446" s="23">
        <v>7.62</v>
      </c>
      <c r="K1446" s="31">
        <v>6.1999999999997613</v>
      </c>
      <c r="L1446" s="33">
        <v>0.65472000000000008</v>
      </c>
      <c r="M1446" s="33">
        <v>1.776</v>
      </c>
      <c r="N1446" s="31">
        <v>13.298</v>
      </c>
      <c r="O1446" s="46">
        <v>0</v>
      </c>
      <c r="P1446" s="32">
        <f t="shared" si="29"/>
        <v>7.4876126126126126</v>
      </c>
      <c r="Q1446" s="22">
        <v>56</v>
      </c>
      <c r="R1446" s="6">
        <v>10</v>
      </c>
      <c r="S1446" s="6" t="s">
        <v>22</v>
      </c>
      <c r="T1446" s="6">
        <v>2019</v>
      </c>
      <c r="U1446"/>
      <c r="AP1446" s="9"/>
      <c r="AQ1446" s="9"/>
      <c r="AR1446" s="76"/>
      <c r="AS1446" s="76"/>
    </row>
    <row r="1447" spans="1:45">
      <c r="A1447" s="26">
        <v>17</v>
      </c>
      <c r="B1447" s="27" t="s">
        <v>40</v>
      </c>
      <c r="C1447" s="27" t="s">
        <v>26</v>
      </c>
      <c r="D1447" s="63">
        <v>43763</v>
      </c>
      <c r="E1447" s="21">
        <v>18.600000000000001</v>
      </c>
      <c r="F1447" s="22">
        <v>262</v>
      </c>
      <c r="G1447" s="23">
        <v>8.81</v>
      </c>
      <c r="H1447" s="22">
        <v>91.3</v>
      </c>
      <c r="I1447" s="22">
        <v>0</v>
      </c>
      <c r="J1447" s="23">
        <v>7.65</v>
      </c>
      <c r="K1447" s="31">
        <v>3.0000000000001137</v>
      </c>
      <c r="L1447" s="33">
        <v>0.53952</v>
      </c>
      <c r="M1447" s="33">
        <v>0.48</v>
      </c>
      <c r="N1447" s="31">
        <v>2.0928</v>
      </c>
      <c r="O1447" s="46">
        <v>0.46020000000000005</v>
      </c>
      <c r="P1447" s="32">
        <f t="shared" si="29"/>
        <v>5.3187499999999996</v>
      </c>
      <c r="Q1447" s="22">
        <v>73</v>
      </c>
      <c r="R1447" s="6">
        <v>10</v>
      </c>
      <c r="S1447" s="6" t="s">
        <v>22</v>
      </c>
      <c r="T1447" s="6">
        <v>2019</v>
      </c>
      <c r="U1447"/>
      <c r="AP1447" s="9"/>
      <c r="AQ1447" s="9"/>
      <c r="AR1447" s="76"/>
      <c r="AS1447" s="76"/>
    </row>
    <row r="1448" spans="1:45">
      <c r="A1448" s="26">
        <v>18</v>
      </c>
      <c r="B1448" s="27" t="s">
        <v>41</v>
      </c>
      <c r="C1448" s="27" t="s">
        <v>21</v>
      </c>
      <c r="D1448" s="63">
        <v>43763</v>
      </c>
      <c r="E1448" s="21">
        <v>17.8</v>
      </c>
      <c r="F1448" s="22">
        <v>708</v>
      </c>
      <c r="G1448" s="23">
        <v>8.77</v>
      </c>
      <c r="H1448" s="22">
        <v>92.4</v>
      </c>
      <c r="I1448" s="22">
        <v>33</v>
      </c>
      <c r="J1448" s="23">
        <v>7.46</v>
      </c>
      <c r="K1448" s="31">
        <v>1.4000000000002899</v>
      </c>
      <c r="L1448" s="33">
        <v>0.26592000000000005</v>
      </c>
      <c r="M1448" s="33">
        <v>2.2560000000000002</v>
      </c>
      <c r="N1448" s="31">
        <v>4.9703999999999997</v>
      </c>
      <c r="O1448" s="46">
        <v>0.46020000000000005</v>
      </c>
      <c r="P1448" s="32">
        <f t="shared" si="29"/>
        <v>2.4071808510638295</v>
      </c>
      <c r="Q1448" s="22">
        <v>70</v>
      </c>
      <c r="R1448" s="6">
        <v>10</v>
      </c>
      <c r="S1448" s="6" t="s">
        <v>22</v>
      </c>
      <c r="T1448" s="6">
        <v>2019</v>
      </c>
      <c r="U1448"/>
      <c r="AP1448" s="9"/>
      <c r="AQ1448" s="9"/>
      <c r="AR1448" s="76"/>
      <c r="AS1448" s="76"/>
    </row>
    <row r="1449" spans="1:45">
      <c r="A1449" s="26">
        <v>19</v>
      </c>
      <c r="B1449" s="27" t="s">
        <v>42</v>
      </c>
      <c r="C1449" s="27" t="s">
        <v>32</v>
      </c>
      <c r="D1449" s="63">
        <v>43763</v>
      </c>
      <c r="E1449" s="21">
        <v>19.399999999999999</v>
      </c>
      <c r="F1449" s="22">
        <v>4362</v>
      </c>
      <c r="G1449" s="23">
        <v>11.15</v>
      </c>
      <c r="H1449" s="22">
        <v>121</v>
      </c>
      <c r="I1449" s="22">
        <v>0</v>
      </c>
      <c r="J1449" s="23">
        <v>7.25</v>
      </c>
      <c r="K1449" s="31">
        <v>6.8421052631583104</v>
      </c>
      <c r="L1449" s="33">
        <v>0.97263157894736851</v>
      </c>
      <c r="M1449" s="33">
        <v>1.1520000000000001</v>
      </c>
      <c r="N1449" s="31">
        <v>10.9</v>
      </c>
      <c r="O1449" s="46">
        <v>0.92040000000000011</v>
      </c>
      <c r="P1449" s="32">
        <f t="shared" si="29"/>
        <v>10.260763888888889</v>
      </c>
      <c r="Q1449" s="22">
        <v>30</v>
      </c>
      <c r="R1449" s="6">
        <v>10</v>
      </c>
      <c r="S1449" s="6" t="s">
        <v>22</v>
      </c>
      <c r="T1449" s="6">
        <v>2019</v>
      </c>
      <c r="U1449"/>
      <c r="AP1449" s="9"/>
      <c r="AQ1449" s="9"/>
      <c r="AR1449" s="76"/>
      <c r="AS1449" s="76"/>
    </row>
    <row r="1450" spans="1:45">
      <c r="A1450" s="26">
        <v>20</v>
      </c>
      <c r="B1450" s="27" t="s">
        <v>43</v>
      </c>
      <c r="C1450" s="27" t="s">
        <v>26</v>
      </c>
      <c r="D1450" s="63">
        <v>43763</v>
      </c>
      <c r="E1450" s="21">
        <v>19.8</v>
      </c>
      <c r="F1450" s="22">
        <v>233</v>
      </c>
      <c r="G1450" s="23">
        <v>6</v>
      </c>
      <c r="H1450" s="22">
        <v>66</v>
      </c>
      <c r="I1450" s="22">
        <v>33</v>
      </c>
      <c r="J1450" s="23">
        <v>7.67</v>
      </c>
      <c r="K1450" s="31">
        <v>1.1999999999989797</v>
      </c>
      <c r="L1450" s="33">
        <v>0.56447999999999998</v>
      </c>
      <c r="M1450" s="33">
        <v>0.432</v>
      </c>
      <c r="N1450" s="31">
        <v>16.873200000000001</v>
      </c>
      <c r="O1450" s="46">
        <v>1.0738000000000001</v>
      </c>
      <c r="P1450" s="32">
        <f t="shared" si="29"/>
        <v>41.543981481481481</v>
      </c>
      <c r="Q1450" s="22">
        <v>81</v>
      </c>
      <c r="R1450" s="6">
        <v>10</v>
      </c>
      <c r="S1450" s="6" t="s">
        <v>22</v>
      </c>
      <c r="T1450" s="6">
        <v>2019</v>
      </c>
      <c r="U1450"/>
      <c r="AP1450" s="9"/>
      <c r="AQ1450" s="9"/>
      <c r="AR1450" s="76"/>
      <c r="AS1450" s="76"/>
    </row>
    <row r="1451" spans="1:45">
      <c r="A1451" s="26">
        <v>21</v>
      </c>
      <c r="B1451" s="27" t="s">
        <v>44</v>
      </c>
      <c r="C1451" s="27" t="s">
        <v>21</v>
      </c>
      <c r="D1451" s="63">
        <v>43763</v>
      </c>
      <c r="E1451" s="21">
        <v>16.3</v>
      </c>
      <c r="F1451" s="22">
        <v>288</v>
      </c>
      <c r="G1451" s="23">
        <v>7.67</v>
      </c>
      <c r="H1451" s="22">
        <v>78.3</v>
      </c>
      <c r="I1451" s="22">
        <v>33</v>
      </c>
      <c r="J1451" s="23">
        <v>7.38</v>
      </c>
      <c r="K1451" s="31">
        <v>1.1999999999998678</v>
      </c>
      <c r="L1451" s="33">
        <v>0.56064000000000003</v>
      </c>
      <c r="M1451" s="33">
        <v>9.6000000000000002E-2</v>
      </c>
      <c r="N1451" s="31">
        <v>1.3952</v>
      </c>
      <c r="O1451" s="46">
        <v>0.46020000000000005</v>
      </c>
      <c r="P1451" s="32">
        <f t="shared" si="29"/>
        <v>19.327083333333331</v>
      </c>
      <c r="Q1451" s="22">
        <v>120</v>
      </c>
      <c r="R1451" s="6">
        <v>10</v>
      </c>
      <c r="S1451" s="6" t="s">
        <v>22</v>
      </c>
      <c r="T1451" s="6">
        <v>2019</v>
      </c>
      <c r="U1451"/>
      <c r="AP1451" s="9"/>
      <c r="AQ1451" s="9"/>
      <c r="AR1451" s="76"/>
      <c r="AS1451" s="76"/>
    </row>
    <row r="1452" spans="1:45">
      <c r="A1452" s="26">
        <v>22</v>
      </c>
      <c r="B1452" s="27" t="s">
        <v>45</v>
      </c>
      <c r="C1452" s="27" t="s">
        <v>21</v>
      </c>
      <c r="D1452" s="63">
        <v>43763</v>
      </c>
      <c r="E1452" s="21">
        <v>18.100000000000001</v>
      </c>
      <c r="F1452" s="22">
        <v>513</v>
      </c>
      <c r="G1452" s="23">
        <v>9.69</v>
      </c>
      <c r="H1452" s="22">
        <v>102</v>
      </c>
      <c r="I1452" s="22">
        <v>266</v>
      </c>
      <c r="J1452" s="23">
        <v>7.1</v>
      </c>
      <c r="K1452" s="31">
        <v>5.5714285714282754</v>
      </c>
      <c r="L1452" s="33">
        <v>0.45805714285714283</v>
      </c>
      <c r="M1452" s="33">
        <v>0.24</v>
      </c>
      <c r="N1452" s="31">
        <v>12.862</v>
      </c>
      <c r="O1452" s="46">
        <v>0</v>
      </c>
      <c r="P1452" s="32">
        <f t="shared" si="29"/>
        <v>53.591666666666669</v>
      </c>
      <c r="Q1452" s="22">
        <v>97</v>
      </c>
      <c r="R1452" s="6">
        <v>10</v>
      </c>
      <c r="S1452" s="6" t="s">
        <v>22</v>
      </c>
      <c r="T1452" s="6">
        <v>2019</v>
      </c>
      <c r="U1452"/>
      <c r="AP1452" s="9"/>
      <c r="AQ1452" s="9"/>
      <c r="AR1452" s="76"/>
      <c r="AS1452" s="76"/>
    </row>
    <row r="1453" spans="1:45">
      <c r="A1453" s="26">
        <v>23</v>
      </c>
      <c r="B1453" s="27" t="s">
        <v>42</v>
      </c>
      <c r="C1453" s="27" t="s">
        <v>32</v>
      </c>
      <c r="D1453" s="63">
        <v>43763</v>
      </c>
      <c r="E1453" s="21">
        <v>19.100000000000001</v>
      </c>
      <c r="F1453" s="22">
        <v>3051</v>
      </c>
      <c r="G1453" s="23">
        <v>9.68</v>
      </c>
      <c r="H1453" s="22">
        <v>105</v>
      </c>
      <c r="I1453" s="22">
        <v>33</v>
      </c>
      <c r="J1453" s="23">
        <v>7.09</v>
      </c>
      <c r="K1453" s="31">
        <v>13.584905660379214</v>
      </c>
      <c r="L1453" s="33">
        <v>0.73177358490566047</v>
      </c>
      <c r="M1453" s="33">
        <v>1.776</v>
      </c>
      <c r="N1453" s="31">
        <v>1.3952</v>
      </c>
      <c r="O1453" s="46">
        <v>0.46020000000000005</v>
      </c>
      <c r="P1453" s="32">
        <f t="shared" si="29"/>
        <v>1.0447072072072072</v>
      </c>
      <c r="Q1453" s="22">
        <v>23</v>
      </c>
      <c r="R1453" s="6">
        <v>10</v>
      </c>
      <c r="S1453" s="6" t="s">
        <v>22</v>
      </c>
      <c r="T1453" s="6">
        <v>2019</v>
      </c>
      <c r="U1453"/>
      <c r="AP1453" s="9"/>
      <c r="AQ1453" s="9"/>
      <c r="AR1453" s="76"/>
      <c r="AS1453" s="76"/>
    </row>
    <row r="1454" spans="1:45">
      <c r="A1454" s="26">
        <v>24</v>
      </c>
      <c r="B1454" s="27" t="s">
        <v>51</v>
      </c>
      <c r="C1454" s="27" t="s">
        <v>21</v>
      </c>
      <c r="D1454" s="63">
        <v>43763</v>
      </c>
      <c r="E1454" s="21">
        <v>25.8</v>
      </c>
      <c r="F1454" s="22">
        <v>1592</v>
      </c>
      <c r="G1454" s="23">
        <v>8.51</v>
      </c>
      <c r="H1454" s="22">
        <v>105</v>
      </c>
      <c r="I1454" s="22">
        <v>0</v>
      </c>
      <c r="J1454" s="23">
        <v>8.01</v>
      </c>
      <c r="K1454" s="31">
        <v>0.79999999999991189</v>
      </c>
      <c r="L1454" s="33">
        <v>0.10752</v>
      </c>
      <c r="M1454" s="33">
        <v>5.1360000000000001</v>
      </c>
      <c r="N1454" s="31">
        <v>16.132000000000001</v>
      </c>
      <c r="O1454" s="46">
        <v>0</v>
      </c>
      <c r="P1454" s="32">
        <f t="shared" si="29"/>
        <v>3.1409657320872277</v>
      </c>
      <c r="Q1454" s="22">
        <v>120</v>
      </c>
      <c r="R1454" s="6">
        <v>10</v>
      </c>
      <c r="S1454" s="6" t="s">
        <v>22</v>
      </c>
      <c r="T1454" s="6">
        <v>2019</v>
      </c>
      <c r="U1454"/>
      <c r="AP1454" s="9"/>
      <c r="AQ1454" s="9"/>
      <c r="AR1454" s="76"/>
      <c r="AS1454" s="76"/>
    </row>
    <row r="1455" spans="1:45">
      <c r="A1455" s="26">
        <v>1</v>
      </c>
      <c r="B1455" s="27" t="s">
        <v>20</v>
      </c>
      <c r="C1455" s="27" t="s">
        <v>21</v>
      </c>
      <c r="D1455" s="63">
        <v>43857</v>
      </c>
      <c r="E1455" s="21">
        <v>8.1999999999999993</v>
      </c>
      <c r="F1455" s="22">
        <v>445</v>
      </c>
      <c r="G1455" s="23">
        <v>10.62</v>
      </c>
      <c r="H1455" s="22">
        <v>90.4</v>
      </c>
      <c r="I1455" s="22">
        <v>0</v>
      </c>
      <c r="J1455" s="23">
        <v>7.46</v>
      </c>
      <c r="K1455" s="31">
        <v>2.5999999999992696</v>
      </c>
      <c r="L1455" s="33">
        <v>0.232848</v>
      </c>
      <c r="M1455" s="33">
        <v>0.1323</v>
      </c>
      <c r="N1455" s="31">
        <v>9.2343999999999991</v>
      </c>
      <c r="O1455" s="33">
        <v>0.26</v>
      </c>
      <c r="P1455" s="32">
        <v>71.764172335600904</v>
      </c>
      <c r="Q1455" s="22">
        <v>120</v>
      </c>
      <c r="R1455" s="6">
        <v>1</v>
      </c>
      <c r="S1455" s="6" t="s">
        <v>46</v>
      </c>
      <c r="T1455" s="6">
        <v>2020</v>
      </c>
      <c r="U1455"/>
      <c r="AP1455" s="9"/>
      <c r="AQ1455" s="9"/>
      <c r="AR1455" s="76"/>
      <c r="AS1455" s="76"/>
    </row>
    <row r="1456" spans="1:45">
      <c r="A1456" s="26">
        <v>2</v>
      </c>
      <c r="B1456" s="27" t="s">
        <v>23</v>
      </c>
      <c r="C1456" s="27" t="s">
        <v>21</v>
      </c>
      <c r="D1456" s="63">
        <v>43857</v>
      </c>
      <c r="E1456" s="21">
        <v>8.5</v>
      </c>
      <c r="F1456" s="22">
        <v>456</v>
      </c>
      <c r="G1456" s="23">
        <v>10.4</v>
      </c>
      <c r="H1456" s="22">
        <v>89</v>
      </c>
      <c r="I1456" s="22">
        <v>0</v>
      </c>
      <c r="J1456" s="23">
        <v>7.29</v>
      </c>
      <c r="K1456" s="31">
        <v>3.4000000000000696</v>
      </c>
      <c r="L1456" s="33">
        <v>5.8212E-2</v>
      </c>
      <c r="M1456" s="33">
        <v>0.1764</v>
      </c>
      <c r="N1456" s="31">
        <v>9.3431999999999995</v>
      </c>
      <c r="O1456" s="33">
        <v>0.13</v>
      </c>
      <c r="P1456" s="32">
        <v>53.702947845804992</v>
      </c>
      <c r="Q1456" s="22">
        <v>120</v>
      </c>
      <c r="R1456" s="6">
        <v>1</v>
      </c>
      <c r="S1456" s="6" t="s">
        <v>46</v>
      </c>
      <c r="T1456" s="6">
        <v>2020</v>
      </c>
      <c r="U1456"/>
      <c r="AP1456" s="9"/>
      <c r="AQ1456" s="9"/>
      <c r="AR1456" s="76"/>
      <c r="AS1456" s="76"/>
    </row>
    <row r="1457" spans="1:45">
      <c r="A1457" s="26">
        <v>3</v>
      </c>
      <c r="B1457" s="27" t="s">
        <v>24</v>
      </c>
      <c r="C1457" s="27" t="s">
        <v>21</v>
      </c>
      <c r="D1457" s="63">
        <v>43857</v>
      </c>
      <c r="E1457" s="21">
        <v>10</v>
      </c>
      <c r="F1457" s="22">
        <v>536</v>
      </c>
      <c r="G1457" s="23">
        <v>10.16</v>
      </c>
      <c r="H1457" s="22">
        <v>90.3</v>
      </c>
      <c r="I1457" s="22">
        <v>66</v>
      </c>
      <c r="J1457" s="23">
        <v>7.18</v>
      </c>
      <c r="K1457" s="31">
        <v>3.3999999999991815</v>
      </c>
      <c r="L1457" s="33">
        <v>0.24696000000000001</v>
      </c>
      <c r="M1457" s="33">
        <v>0.2646</v>
      </c>
      <c r="N1457" s="31">
        <v>15.490399999999999</v>
      </c>
      <c r="O1457" s="33">
        <v>0.39</v>
      </c>
      <c r="P1457" s="32">
        <v>60.01662887377173</v>
      </c>
      <c r="Q1457" s="22">
        <v>76</v>
      </c>
      <c r="R1457" s="6">
        <v>1</v>
      </c>
      <c r="S1457" s="6" t="s">
        <v>46</v>
      </c>
      <c r="T1457" s="6">
        <v>2020</v>
      </c>
      <c r="U1457"/>
      <c r="AP1457" s="9"/>
      <c r="AQ1457" s="9"/>
      <c r="AR1457" s="76"/>
      <c r="AS1457" s="76"/>
    </row>
    <row r="1458" spans="1:45">
      <c r="A1458" s="26">
        <v>4</v>
      </c>
      <c r="B1458" s="27" t="s">
        <v>25</v>
      </c>
      <c r="C1458" s="27" t="s">
        <v>26</v>
      </c>
      <c r="D1458" s="63">
        <v>43857</v>
      </c>
      <c r="E1458" s="21">
        <v>8.5</v>
      </c>
      <c r="F1458" s="22">
        <v>290</v>
      </c>
      <c r="G1458" s="23">
        <v>10.46</v>
      </c>
      <c r="H1458" s="22">
        <v>89.3</v>
      </c>
      <c r="I1458" s="22">
        <v>0</v>
      </c>
      <c r="J1458" s="23">
        <v>7.35</v>
      </c>
      <c r="K1458" s="31">
        <v>0.99999999999944578</v>
      </c>
      <c r="L1458" s="33">
        <v>7.0559999999999998E-2</v>
      </c>
      <c r="M1458" s="33">
        <v>4.41E-2</v>
      </c>
      <c r="N1458" s="31">
        <v>11.940799999999999</v>
      </c>
      <c r="O1458" s="33">
        <v>0.52</v>
      </c>
      <c r="P1458" s="32">
        <v>282.55782312925169</v>
      </c>
      <c r="Q1458" s="22">
        <v>120</v>
      </c>
      <c r="R1458" s="6">
        <v>1</v>
      </c>
      <c r="S1458" s="6" t="s">
        <v>46</v>
      </c>
      <c r="T1458" s="6">
        <v>2020</v>
      </c>
      <c r="U1458"/>
      <c r="AP1458" s="9"/>
      <c r="AQ1458" s="9"/>
      <c r="AR1458" s="76"/>
      <c r="AS1458" s="76"/>
    </row>
    <row r="1459" spans="1:45">
      <c r="A1459" s="26">
        <v>5</v>
      </c>
      <c r="B1459" s="27" t="s">
        <v>27</v>
      </c>
      <c r="C1459" s="27" t="s">
        <v>26</v>
      </c>
      <c r="D1459" s="63">
        <v>43857</v>
      </c>
      <c r="E1459" s="21">
        <v>11</v>
      </c>
      <c r="F1459" s="22">
        <v>34</v>
      </c>
      <c r="G1459" s="23">
        <v>12.53</v>
      </c>
      <c r="H1459" s="22">
        <v>114</v>
      </c>
      <c r="I1459" s="22">
        <v>0</v>
      </c>
      <c r="J1459" s="23">
        <v>7.83</v>
      </c>
      <c r="K1459" s="31">
        <v>13.99999999999994</v>
      </c>
      <c r="L1459" s="33">
        <v>0.54683999999999999</v>
      </c>
      <c r="M1459" s="33">
        <v>0.3528</v>
      </c>
      <c r="N1459" s="31">
        <v>2.3391999999999999</v>
      </c>
      <c r="O1459" s="33">
        <v>1.3</v>
      </c>
      <c r="P1459" s="32">
        <v>10.315192743764172</v>
      </c>
      <c r="Q1459" s="22">
        <v>34</v>
      </c>
      <c r="R1459" s="6">
        <v>1</v>
      </c>
      <c r="S1459" s="6" t="s">
        <v>46</v>
      </c>
      <c r="T1459" s="6">
        <v>2020</v>
      </c>
      <c r="U1459"/>
      <c r="AP1459" s="9"/>
      <c r="AQ1459" s="9"/>
      <c r="AR1459" s="76"/>
      <c r="AS1459" s="76"/>
    </row>
    <row r="1460" spans="1:45">
      <c r="A1460" s="26">
        <v>6</v>
      </c>
      <c r="B1460" s="27" t="s">
        <v>28</v>
      </c>
      <c r="C1460" s="27" t="s">
        <v>21</v>
      </c>
      <c r="D1460" s="63">
        <v>43857</v>
      </c>
      <c r="E1460" s="21">
        <v>9.6999999999999993</v>
      </c>
      <c r="F1460" s="22">
        <v>481</v>
      </c>
      <c r="G1460" s="23">
        <v>11.1</v>
      </c>
      <c r="H1460" s="22">
        <v>97.5</v>
      </c>
      <c r="I1460" s="22">
        <v>0</v>
      </c>
      <c r="J1460" s="23">
        <v>7.1</v>
      </c>
      <c r="K1460" s="31">
        <v>1.5999999999998238</v>
      </c>
      <c r="L1460" s="33">
        <v>4.5864000000000002E-2</v>
      </c>
      <c r="M1460" s="33">
        <v>0.30869999999999997</v>
      </c>
      <c r="N1460" s="31">
        <v>20.195999999999998</v>
      </c>
      <c r="O1460" s="33">
        <v>0.39</v>
      </c>
      <c r="P1460" s="32">
        <v>66.686103012633623</v>
      </c>
      <c r="Q1460" s="22">
        <v>120</v>
      </c>
      <c r="R1460" s="6">
        <v>1</v>
      </c>
      <c r="S1460" s="6" t="s">
        <v>46</v>
      </c>
      <c r="T1460" s="6">
        <v>2020</v>
      </c>
      <c r="U1460"/>
      <c r="AP1460" s="9"/>
      <c r="AQ1460" s="9"/>
      <c r="AR1460" s="76"/>
      <c r="AS1460" s="76"/>
    </row>
    <row r="1461" spans="1:45">
      <c r="A1461" s="26">
        <v>7</v>
      </c>
      <c r="B1461" s="27" t="s">
        <v>29</v>
      </c>
      <c r="C1461" s="27" t="s">
        <v>21</v>
      </c>
      <c r="D1461" s="63">
        <v>43857</v>
      </c>
      <c r="E1461" s="21">
        <v>7.4</v>
      </c>
      <c r="F1461" s="22">
        <v>869</v>
      </c>
      <c r="G1461" s="23">
        <v>7.42</v>
      </c>
      <c r="H1461" s="22">
        <v>62.2</v>
      </c>
      <c r="I1461" s="22">
        <v>0</v>
      </c>
      <c r="J1461" s="23">
        <v>6.93</v>
      </c>
      <c r="K1461" s="31">
        <v>9.9999999999997868</v>
      </c>
      <c r="L1461" s="33">
        <v>0.24696000000000001</v>
      </c>
      <c r="M1461" s="33">
        <v>0.1323</v>
      </c>
      <c r="N1461" s="31">
        <v>35.223999999999997</v>
      </c>
      <c r="O1461" s="33">
        <v>0.13</v>
      </c>
      <c r="P1461" s="32">
        <v>267.22600151171576</v>
      </c>
      <c r="Q1461" s="22">
        <v>46</v>
      </c>
      <c r="R1461" s="6">
        <v>1</v>
      </c>
      <c r="S1461" s="6" t="s">
        <v>46</v>
      </c>
      <c r="T1461" s="6">
        <v>2020</v>
      </c>
      <c r="U1461"/>
      <c r="AP1461" s="9"/>
      <c r="AQ1461" s="9"/>
      <c r="AR1461" s="76"/>
      <c r="AS1461" s="76"/>
    </row>
    <row r="1462" spans="1:45">
      <c r="A1462" s="26">
        <v>8</v>
      </c>
      <c r="B1462" s="27" t="s">
        <v>30</v>
      </c>
      <c r="C1462" s="27" t="s">
        <v>26</v>
      </c>
      <c r="D1462" s="63">
        <v>43857</v>
      </c>
      <c r="E1462" s="21">
        <v>7.2</v>
      </c>
      <c r="F1462" s="22">
        <v>293</v>
      </c>
      <c r="G1462" s="23">
        <v>9.3800000000000008</v>
      </c>
      <c r="H1462" s="22">
        <v>78.5</v>
      </c>
      <c r="I1462" s="22">
        <v>0</v>
      </c>
      <c r="J1462" s="23">
        <v>7.38</v>
      </c>
      <c r="K1462" s="31">
        <v>3.3999999999991815</v>
      </c>
      <c r="L1462" s="33">
        <v>4.0571999999999997E-2</v>
      </c>
      <c r="M1462" s="33">
        <v>0.2205</v>
      </c>
      <c r="N1462" s="31">
        <v>16.3064</v>
      </c>
      <c r="O1462" s="33">
        <v>0.39</v>
      </c>
      <c r="P1462" s="32">
        <v>75.720634920634922</v>
      </c>
      <c r="Q1462" s="22">
        <v>120</v>
      </c>
      <c r="R1462" s="6">
        <v>1</v>
      </c>
      <c r="S1462" s="6" t="s">
        <v>46</v>
      </c>
      <c r="T1462" s="6">
        <v>2020</v>
      </c>
      <c r="U1462"/>
      <c r="AP1462" s="9"/>
      <c r="AQ1462" s="9"/>
      <c r="AR1462" s="76"/>
      <c r="AS1462" s="76"/>
    </row>
    <row r="1463" spans="1:45">
      <c r="A1463" s="26">
        <v>9</v>
      </c>
      <c r="B1463" s="27" t="s">
        <v>31</v>
      </c>
      <c r="C1463" s="27" t="s">
        <v>32</v>
      </c>
      <c r="D1463" s="63">
        <v>43857</v>
      </c>
      <c r="E1463" s="21">
        <v>5.9</v>
      </c>
      <c r="F1463" s="22">
        <v>4434</v>
      </c>
      <c r="G1463" s="23">
        <v>8.9</v>
      </c>
      <c r="H1463" s="22">
        <v>71.400000000000006</v>
      </c>
      <c r="I1463" s="22">
        <v>0</v>
      </c>
      <c r="J1463" s="23">
        <v>7.23</v>
      </c>
      <c r="K1463" s="31">
        <v>32.444444444447782</v>
      </c>
      <c r="L1463" s="33">
        <v>9.015999999999999E-2</v>
      </c>
      <c r="M1463" s="33">
        <v>1.1466000000000001</v>
      </c>
      <c r="N1463" s="31">
        <v>9.2072000000000003</v>
      </c>
      <c r="O1463" s="33">
        <v>1.04</v>
      </c>
      <c r="P1463" s="32">
        <v>8.9370312227455067</v>
      </c>
      <c r="Q1463" s="22">
        <v>22</v>
      </c>
      <c r="R1463" s="6">
        <v>1</v>
      </c>
      <c r="S1463" s="6" t="s">
        <v>46</v>
      </c>
      <c r="T1463" s="6">
        <v>2020</v>
      </c>
      <c r="U1463"/>
      <c r="AP1463" s="9"/>
      <c r="AQ1463" s="9"/>
      <c r="AR1463" s="76"/>
      <c r="AS1463" s="76"/>
    </row>
    <row r="1464" spans="1:45">
      <c r="A1464" s="26">
        <v>10</v>
      </c>
      <c r="B1464" s="27" t="s">
        <v>33</v>
      </c>
      <c r="C1464" s="27" t="s">
        <v>32</v>
      </c>
      <c r="D1464" s="63">
        <v>43857</v>
      </c>
      <c r="E1464" s="21">
        <v>7.6</v>
      </c>
      <c r="F1464" s="22">
        <v>5480</v>
      </c>
      <c r="G1464" s="23">
        <v>13</v>
      </c>
      <c r="H1464" s="22">
        <v>109</v>
      </c>
      <c r="I1464" s="22">
        <v>0</v>
      </c>
      <c r="J1464" s="23">
        <v>7.42</v>
      </c>
      <c r="K1464" s="31">
        <v>9.3999999999994088</v>
      </c>
      <c r="L1464" s="33">
        <v>0.33868799999999999</v>
      </c>
      <c r="M1464" s="33">
        <v>0.2646</v>
      </c>
      <c r="N1464" s="31">
        <v>4.6375999999999999</v>
      </c>
      <c r="O1464" s="33">
        <v>2.99</v>
      </c>
      <c r="P1464" s="32">
        <v>28.826908541194257</v>
      </c>
      <c r="Q1464" s="22">
        <v>32</v>
      </c>
      <c r="R1464" s="6">
        <v>1</v>
      </c>
      <c r="S1464" s="6" t="s">
        <v>46</v>
      </c>
      <c r="T1464" s="6">
        <v>2020</v>
      </c>
      <c r="U1464"/>
      <c r="AP1464" s="9"/>
      <c r="AQ1464" s="9"/>
      <c r="AR1464" s="76"/>
      <c r="AS1464" s="76"/>
    </row>
    <row r="1465" spans="1:45">
      <c r="A1465" s="26">
        <v>11</v>
      </c>
      <c r="B1465" s="27" t="s">
        <v>34</v>
      </c>
      <c r="C1465" s="27" t="s">
        <v>26</v>
      </c>
      <c r="D1465" s="63">
        <v>43857</v>
      </c>
      <c r="E1465" s="21">
        <v>6.4</v>
      </c>
      <c r="F1465" s="22">
        <v>255</v>
      </c>
      <c r="G1465" s="23">
        <v>11.39</v>
      </c>
      <c r="H1465" s="22">
        <v>92.9</v>
      </c>
      <c r="I1465" s="22">
        <v>0</v>
      </c>
      <c r="J1465" s="23">
        <v>6.54</v>
      </c>
      <c r="K1465" s="31">
        <v>3.1999999999996476</v>
      </c>
      <c r="L1465" s="33">
        <v>4.7627999999999997E-2</v>
      </c>
      <c r="M1465" s="33">
        <v>4.41E-2</v>
      </c>
      <c r="N1465" s="31">
        <v>0.28559999999999997</v>
      </c>
      <c r="O1465" s="33">
        <v>0.39</v>
      </c>
      <c r="P1465" s="32">
        <v>15.319727891156463</v>
      </c>
      <c r="Q1465" s="22">
        <v>120</v>
      </c>
      <c r="R1465" s="6">
        <v>1</v>
      </c>
      <c r="S1465" s="6" t="s">
        <v>46</v>
      </c>
      <c r="T1465" s="6">
        <v>2020</v>
      </c>
      <c r="U1465"/>
      <c r="AP1465" s="9"/>
      <c r="AQ1465" s="9"/>
      <c r="AR1465" s="76"/>
      <c r="AS1465" s="76"/>
    </row>
    <row r="1466" spans="1:45">
      <c r="A1466" s="26">
        <v>12</v>
      </c>
      <c r="B1466" s="27" t="s">
        <v>35</v>
      </c>
      <c r="C1466" s="27" t="s">
        <v>26</v>
      </c>
      <c r="D1466" s="63">
        <v>43857</v>
      </c>
      <c r="E1466" s="21">
        <v>5.5</v>
      </c>
      <c r="F1466" s="22">
        <v>247</v>
      </c>
      <c r="G1466" s="23">
        <v>13.98</v>
      </c>
      <c r="H1466" s="22">
        <v>111</v>
      </c>
      <c r="I1466" s="22">
        <v>0</v>
      </c>
      <c r="J1466" s="23">
        <v>6.55</v>
      </c>
      <c r="K1466" s="31">
        <v>3.8000000000000256</v>
      </c>
      <c r="L1466" s="33">
        <v>0.102312</v>
      </c>
      <c r="M1466" s="33">
        <v>0.1323</v>
      </c>
      <c r="N1466" s="31">
        <v>0.35359999999999997</v>
      </c>
      <c r="O1466" s="33">
        <v>0.39</v>
      </c>
      <c r="P1466" s="32">
        <v>5.6205593348450495</v>
      </c>
      <c r="Q1466" s="22">
        <v>120</v>
      </c>
      <c r="R1466" s="6">
        <v>1</v>
      </c>
      <c r="S1466" s="6" t="s">
        <v>46</v>
      </c>
      <c r="T1466" s="6">
        <v>2020</v>
      </c>
      <c r="U1466"/>
      <c r="AP1466" s="9"/>
      <c r="AQ1466" s="9"/>
      <c r="AR1466" s="76"/>
      <c r="AS1466" s="76"/>
    </row>
    <row r="1467" spans="1:45">
      <c r="A1467" s="26">
        <v>13</v>
      </c>
      <c r="B1467" s="27" t="s">
        <v>36</v>
      </c>
      <c r="C1467" s="27" t="s">
        <v>32</v>
      </c>
      <c r="D1467" s="63">
        <v>43857</v>
      </c>
      <c r="E1467" s="21">
        <v>6.4</v>
      </c>
      <c r="F1467" s="22">
        <v>4202</v>
      </c>
      <c r="G1467" s="23">
        <v>12.8</v>
      </c>
      <c r="H1467" s="22">
        <v>104</v>
      </c>
      <c r="I1467" s="22">
        <v>0</v>
      </c>
      <c r="J1467" s="23">
        <v>7.58</v>
      </c>
      <c r="K1467" s="31">
        <v>13.499999999999623</v>
      </c>
      <c r="L1467" s="33">
        <v>0.21388499999999999</v>
      </c>
      <c r="M1467" s="33">
        <v>0.2646</v>
      </c>
      <c r="N1467" s="31">
        <v>0.48959999999999998</v>
      </c>
      <c r="O1467" s="33">
        <v>0.39</v>
      </c>
      <c r="P1467" s="32">
        <v>3.3242630385487524</v>
      </c>
      <c r="Q1467" s="22">
        <v>36</v>
      </c>
      <c r="R1467" s="6">
        <v>1</v>
      </c>
      <c r="S1467" s="6" t="s">
        <v>46</v>
      </c>
      <c r="T1467" s="6">
        <v>2020</v>
      </c>
      <c r="U1467"/>
      <c r="AP1467" s="9"/>
      <c r="AQ1467" s="9"/>
      <c r="AR1467" s="76"/>
      <c r="AS1467" s="76"/>
    </row>
    <row r="1468" spans="1:45">
      <c r="A1468" s="26">
        <v>14</v>
      </c>
      <c r="B1468" s="27" t="s">
        <v>37</v>
      </c>
      <c r="C1468" s="27" t="s">
        <v>32</v>
      </c>
      <c r="D1468" s="63">
        <v>43857</v>
      </c>
      <c r="E1468" s="21">
        <v>5.3</v>
      </c>
      <c r="F1468" s="22">
        <v>1700</v>
      </c>
      <c r="G1468" s="23">
        <v>10.18</v>
      </c>
      <c r="H1468" s="22">
        <v>80.900000000000006</v>
      </c>
      <c r="I1468" s="22">
        <v>0</v>
      </c>
      <c r="J1468" s="23">
        <v>7.71</v>
      </c>
      <c r="K1468" s="31">
        <v>14.250000000000096</v>
      </c>
      <c r="L1468" s="33">
        <v>0.11907</v>
      </c>
      <c r="M1468" s="33">
        <v>0.88200000000000001</v>
      </c>
      <c r="N1468" s="31">
        <v>3.8351999999999999</v>
      </c>
      <c r="O1468" s="33">
        <v>0.13</v>
      </c>
      <c r="P1468" s="32">
        <v>4.4956916099773236</v>
      </c>
      <c r="Q1468" s="22">
        <v>32</v>
      </c>
      <c r="R1468" s="6">
        <v>1</v>
      </c>
      <c r="S1468" s="6" t="s">
        <v>46</v>
      </c>
      <c r="T1468" s="6">
        <v>2020</v>
      </c>
      <c r="U1468"/>
      <c r="AP1468" s="9"/>
      <c r="AQ1468" s="9"/>
      <c r="AR1468" s="76"/>
      <c r="AS1468" s="76"/>
    </row>
    <row r="1469" spans="1:45">
      <c r="A1469" s="26">
        <v>15</v>
      </c>
      <c r="B1469" s="27" t="s">
        <v>38</v>
      </c>
      <c r="C1469" s="27" t="s">
        <v>21</v>
      </c>
      <c r="D1469" s="63">
        <v>43857</v>
      </c>
      <c r="E1469" s="21">
        <v>5.3</v>
      </c>
      <c r="F1469" s="22">
        <v>703</v>
      </c>
      <c r="G1469" s="23">
        <v>11</v>
      </c>
      <c r="H1469" s="22">
        <v>86.8</v>
      </c>
      <c r="I1469" s="22">
        <v>0</v>
      </c>
      <c r="J1469" s="23">
        <v>6.54</v>
      </c>
      <c r="K1469" s="31">
        <v>1.7500000000003624</v>
      </c>
      <c r="L1469" s="33">
        <v>4.7407500000000005E-2</v>
      </c>
      <c r="M1469" s="33">
        <v>8.8200000000000001E-2</v>
      </c>
      <c r="N1469" s="31">
        <v>13.205599999999999</v>
      </c>
      <c r="O1469" s="33">
        <v>0.13</v>
      </c>
      <c r="P1469" s="32">
        <v>151.19727891156461</v>
      </c>
      <c r="Q1469" s="22">
        <v>120</v>
      </c>
      <c r="R1469" s="6">
        <v>1</v>
      </c>
      <c r="S1469" s="6" t="s">
        <v>46</v>
      </c>
      <c r="T1469" s="6">
        <v>2020</v>
      </c>
      <c r="U1469"/>
      <c r="AP1469" s="9"/>
      <c r="AQ1469" s="9"/>
      <c r="AR1469" s="76"/>
      <c r="AS1469" s="76"/>
    </row>
    <row r="1470" spans="1:45">
      <c r="A1470" s="26">
        <v>16</v>
      </c>
      <c r="B1470" s="27" t="s">
        <v>39</v>
      </c>
      <c r="C1470" s="27" t="s">
        <v>26</v>
      </c>
      <c r="D1470" s="63">
        <v>43857</v>
      </c>
      <c r="E1470" s="21">
        <v>6.2</v>
      </c>
      <c r="F1470" s="22">
        <v>718</v>
      </c>
      <c r="G1470" s="23">
        <v>13.96</v>
      </c>
      <c r="H1470" s="22">
        <v>114</v>
      </c>
      <c r="I1470" s="22">
        <v>66</v>
      </c>
      <c r="J1470" s="23">
        <v>7.08</v>
      </c>
      <c r="K1470" s="31">
        <v>6.1999999999997613</v>
      </c>
      <c r="L1470" s="33">
        <v>6.7031999999999994E-2</v>
      </c>
      <c r="M1470" s="33">
        <v>0.1323</v>
      </c>
      <c r="N1470" s="31">
        <v>3.1279999999999997</v>
      </c>
      <c r="O1470" s="33">
        <v>0</v>
      </c>
      <c r="P1470" s="32">
        <v>23.643235071806497</v>
      </c>
      <c r="Q1470" s="22">
        <v>37</v>
      </c>
      <c r="R1470" s="6">
        <v>1</v>
      </c>
      <c r="S1470" s="6" t="s">
        <v>46</v>
      </c>
      <c r="T1470" s="6">
        <v>2020</v>
      </c>
      <c r="U1470"/>
      <c r="AP1470" s="9"/>
      <c r="AQ1470" s="9"/>
      <c r="AR1470" s="76"/>
      <c r="AS1470" s="76"/>
    </row>
    <row r="1471" spans="1:45">
      <c r="A1471" s="26">
        <v>17</v>
      </c>
      <c r="B1471" s="27" t="s">
        <v>40</v>
      </c>
      <c r="C1471" s="27" t="s">
        <v>26</v>
      </c>
      <c r="D1471" s="63">
        <v>43857</v>
      </c>
      <c r="E1471" s="21">
        <v>6.2</v>
      </c>
      <c r="F1471" s="22">
        <v>352</v>
      </c>
      <c r="G1471" s="23">
        <v>11.18</v>
      </c>
      <c r="H1471" s="22">
        <v>90.6</v>
      </c>
      <c r="I1471" s="22">
        <v>0</v>
      </c>
      <c r="J1471" s="23">
        <v>7.15</v>
      </c>
      <c r="K1471" s="31">
        <v>3.1999999999996476</v>
      </c>
      <c r="L1471" s="33">
        <v>0.17816400000000002</v>
      </c>
      <c r="M1471" s="33">
        <v>0.1323</v>
      </c>
      <c r="N1471" s="31">
        <v>4.4335999999999993</v>
      </c>
      <c r="O1471" s="33">
        <v>0.26</v>
      </c>
      <c r="P1471" s="32">
        <v>35.476946334089185</v>
      </c>
      <c r="Q1471" s="22">
        <v>120</v>
      </c>
      <c r="R1471" s="6">
        <v>1</v>
      </c>
      <c r="S1471" s="6" t="s">
        <v>46</v>
      </c>
      <c r="T1471" s="6">
        <v>2020</v>
      </c>
      <c r="U1471"/>
      <c r="AP1471" s="9"/>
      <c r="AQ1471" s="9"/>
      <c r="AR1471" s="76"/>
      <c r="AS1471" s="76"/>
    </row>
    <row r="1472" spans="1:45">
      <c r="A1472" s="26">
        <v>18</v>
      </c>
      <c r="B1472" s="27" t="s">
        <v>41</v>
      </c>
      <c r="C1472" s="27" t="s">
        <v>21</v>
      </c>
      <c r="D1472" s="63">
        <v>43857</v>
      </c>
      <c r="E1472" s="21">
        <v>6.4</v>
      </c>
      <c r="F1472" s="22">
        <v>798</v>
      </c>
      <c r="G1472" s="23">
        <v>12.34</v>
      </c>
      <c r="H1472" s="22">
        <v>100.5</v>
      </c>
      <c r="I1472" s="22">
        <v>66</v>
      </c>
      <c r="J1472" s="23">
        <v>7.22</v>
      </c>
      <c r="K1472" s="31">
        <v>5.2000000000003155</v>
      </c>
      <c r="L1472" s="33">
        <v>0.497448</v>
      </c>
      <c r="M1472" s="33">
        <v>0.441</v>
      </c>
      <c r="N1472" s="31">
        <v>7.3167999999999997</v>
      </c>
      <c r="O1472" s="33">
        <v>0</v>
      </c>
      <c r="P1472" s="32">
        <v>16.591383219954647</v>
      </c>
      <c r="Q1472" s="22">
        <v>45</v>
      </c>
      <c r="R1472" s="6">
        <v>1</v>
      </c>
      <c r="S1472" s="6" t="s">
        <v>46</v>
      </c>
      <c r="T1472" s="6">
        <v>2020</v>
      </c>
      <c r="U1472"/>
      <c r="AP1472" s="9"/>
      <c r="AQ1472" s="9"/>
      <c r="AR1472" s="76"/>
      <c r="AS1472" s="76"/>
    </row>
    <row r="1473" spans="1:45">
      <c r="A1473" s="26">
        <v>19</v>
      </c>
      <c r="B1473" s="27" t="s">
        <v>42</v>
      </c>
      <c r="C1473" s="27" t="s">
        <v>32</v>
      </c>
      <c r="D1473" s="63">
        <v>43857</v>
      </c>
      <c r="E1473" s="21">
        <v>5.4</v>
      </c>
      <c r="F1473" s="22">
        <v>1270</v>
      </c>
      <c r="G1473" s="23">
        <v>9.8699999999999992</v>
      </c>
      <c r="H1473" s="22">
        <v>78.400000000000006</v>
      </c>
      <c r="I1473" s="22">
        <v>0</v>
      </c>
      <c r="J1473" s="23">
        <v>7.66</v>
      </c>
      <c r="K1473" s="31">
        <v>11.199999999998766</v>
      </c>
      <c r="L1473" s="33">
        <v>0.41983200000000004</v>
      </c>
      <c r="M1473" s="33">
        <v>0.3528</v>
      </c>
      <c r="N1473" s="31">
        <v>10.091199999999999</v>
      </c>
      <c r="O1473" s="33">
        <v>0.26</v>
      </c>
      <c r="P1473" s="32">
        <v>29.340136054421766</v>
      </c>
      <c r="Q1473" s="22">
        <v>58</v>
      </c>
      <c r="R1473" s="6">
        <v>1</v>
      </c>
      <c r="S1473" s="6" t="s">
        <v>46</v>
      </c>
      <c r="T1473" s="6">
        <v>2020</v>
      </c>
      <c r="U1473"/>
      <c r="AP1473" s="9"/>
      <c r="AQ1473" s="9"/>
      <c r="AR1473" s="76"/>
      <c r="AS1473" s="76"/>
    </row>
    <row r="1474" spans="1:45">
      <c r="A1474" s="26">
        <v>20</v>
      </c>
      <c r="B1474" s="27" t="s">
        <v>43</v>
      </c>
      <c r="C1474" s="27" t="s">
        <v>26</v>
      </c>
      <c r="D1474" s="63">
        <v>43857</v>
      </c>
      <c r="E1474" s="21">
        <v>6.3</v>
      </c>
      <c r="F1474" s="22">
        <v>278</v>
      </c>
      <c r="G1474" s="23">
        <v>11.54</v>
      </c>
      <c r="H1474" s="22">
        <v>94</v>
      </c>
      <c r="I1474" s="22">
        <v>0</v>
      </c>
      <c r="J1474" s="23">
        <v>7.78</v>
      </c>
      <c r="K1474" s="31">
        <v>2.3999999999997357</v>
      </c>
      <c r="L1474" s="33">
        <v>0.12524399999999999</v>
      </c>
      <c r="M1474" s="33">
        <v>4.41E-2</v>
      </c>
      <c r="N1474" s="31">
        <v>6.0927999999999995</v>
      </c>
      <c r="O1474" s="33">
        <v>0.13</v>
      </c>
      <c r="P1474" s="32">
        <v>141.1065759637188</v>
      </c>
      <c r="Q1474" s="22">
        <v>97</v>
      </c>
      <c r="R1474" s="6">
        <v>1</v>
      </c>
      <c r="S1474" s="6" t="s">
        <v>46</v>
      </c>
      <c r="T1474" s="6">
        <v>2020</v>
      </c>
      <c r="U1474"/>
      <c r="AP1474" s="9"/>
      <c r="AQ1474" s="9"/>
      <c r="AR1474" s="76"/>
      <c r="AS1474" s="76"/>
    </row>
    <row r="1475" spans="1:45">
      <c r="A1475" s="26">
        <v>21</v>
      </c>
      <c r="B1475" s="27" t="s">
        <v>44</v>
      </c>
      <c r="C1475" s="27" t="s">
        <v>21</v>
      </c>
      <c r="D1475" s="63">
        <v>43857</v>
      </c>
      <c r="E1475" s="21">
        <v>8.5</v>
      </c>
      <c r="F1475" s="22">
        <v>245</v>
      </c>
      <c r="G1475" s="23">
        <v>7.4</v>
      </c>
      <c r="H1475" s="22">
        <v>63.5</v>
      </c>
      <c r="I1475" s="22">
        <v>0</v>
      </c>
      <c r="J1475" s="23">
        <v>6.42</v>
      </c>
      <c r="K1475" s="31">
        <v>5.7999999999998053</v>
      </c>
      <c r="L1475" s="33">
        <v>1.0584E-2</v>
      </c>
      <c r="M1475" s="33">
        <v>4.41E-2</v>
      </c>
      <c r="N1475" s="31">
        <v>3.1279999999999997</v>
      </c>
      <c r="O1475" s="33">
        <v>0</v>
      </c>
      <c r="P1475" s="32">
        <v>70.929705215419489</v>
      </c>
      <c r="Q1475" s="22">
        <v>120</v>
      </c>
      <c r="R1475" s="6">
        <v>1</v>
      </c>
      <c r="S1475" s="6" t="s">
        <v>46</v>
      </c>
      <c r="T1475" s="6">
        <v>2020</v>
      </c>
      <c r="U1475"/>
      <c r="AP1475" s="9"/>
      <c r="AQ1475" s="9"/>
      <c r="AR1475" s="76"/>
      <c r="AS1475" s="76"/>
    </row>
    <row r="1476" spans="1:45">
      <c r="A1476" s="26">
        <v>22</v>
      </c>
      <c r="B1476" s="27" t="s">
        <v>45</v>
      </c>
      <c r="C1476" s="27" t="s">
        <v>21</v>
      </c>
      <c r="D1476" s="63">
        <v>43857</v>
      </c>
      <c r="E1476" s="21">
        <v>8.3000000000000007</v>
      </c>
      <c r="F1476" s="22">
        <v>531</v>
      </c>
      <c r="G1476" s="23">
        <v>10.36</v>
      </c>
      <c r="H1476" s="22">
        <v>88.5</v>
      </c>
      <c r="I1476" s="22">
        <v>33</v>
      </c>
      <c r="J1476" s="23">
        <v>7.12</v>
      </c>
      <c r="K1476" s="32"/>
      <c r="L1476" s="33">
        <v>0.104076</v>
      </c>
      <c r="M1476" s="33">
        <v>0.1323</v>
      </c>
      <c r="N1476" s="31">
        <v>22.807199999999998</v>
      </c>
      <c r="O1476" s="33">
        <v>0.39</v>
      </c>
      <c r="P1476" s="32">
        <v>175.3378684807256</v>
      </c>
      <c r="Q1476" s="22">
        <v>105</v>
      </c>
      <c r="R1476" s="6">
        <v>1</v>
      </c>
      <c r="S1476" s="6" t="s">
        <v>46</v>
      </c>
      <c r="T1476" s="6">
        <v>2020</v>
      </c>
      <c r="U1476"/>
      <c r="AP1476" s="9"/>
      <c r="AQ1476" s="9"/>
      <c r="AR1476" s="76"/>
      <c r="AS1476" s="76"/>
    </row>
    <row r="1477" spans="1:45">
      <c r="A1477" s="26">
        <v>23</v>
      </c>
      <c r="B1477" s="27" t="s">
        <v>42</v>
      </c>
      <c r="C1477" s="27" t="s">
        <v>32</v>
      </c>
      <c r="D1477" s="63">
        <v>43857</v>
      </c>
      <c r="E1477" s="21">
        <v>4</v>
      </c>
      <c r="F1477" s="22">
        <v>2719</v>
      </c>
      <c r="G1477" s="23">
        <v>11.61</v>
      </c>
      <c r="H1477" s="22">
        <v>89.8</v>
      </c>
      <c r="I1477" s="22">
        <v>0</v>
      </c>
      <c r="J1477" s="23">
        <v>7.2</v>
      </c>
      <c r="K1477" s="31">
        <v>4.2000000000008697</v>
      </c>
      <c r="L1477" s="33">
        <v>0.20638800000000002</v>
      </c>
      <c r="M1477" s="33">
        <v>0.2646</v>
      </c>
      <c r="N1477" s="31">
        <v>2.38</v>
      </c>
      <c r="O1477" s="33">
        <v>1.56</v>
      </c>
      <c r="P1477" s="32">
        <v>14.890400604686318</v>
      </c>
      <c r="Q1477" s="22">
        <v>50</v>
      </c>
      <c r="R1477" s="6">
        <v>1</v>
      </c>
      <c r="S1477" s="6" t="s">
        <v>46</v>
      </c>
      <c r="T1477" s="6">
        <v>2020</v>
      </c>
      <c r="U1477"/>
      <c r="AP1477" s="9"/>
      <c r="AQ1477" s="9"/>
      <c r="AR1477" s="76"/>
      <c r="AS1477" s="76"/>
    </row>
    <row r="1478" spans="1:45">
      <c r="A1478" s="26">
        <v>24</v>
      </c>
      <c r="B1478" s="27" t="s">
        <v>51</v>
      </c>
      <c r="C1478" s="27" t="s">
        <v>21</v>
      </c>
      <c r="D1478" s="63">
        <v>43857</v>
      </c>
      <c r="E1478" s="21">
        <v>19.399999999999999</v>
      </c>
      <c r="F1478" s="22">
        <v>1522</v>
      </c>
      <c r="G1478" s="23">
        <v>8.3699999999999992</v>
      </c>
      <c r="H1478" s="22">
        <v>90.7</v>
      </c>
      <c r="I1478" s="22">
        <v>33</v>
      </c>
      <c r="J1478" s="23">
        <v>8.0500000000000007</v>
      </c>
      <c r="K1478" s="31">
        <v>9.3000000000005301</v>
      </c>
      <c r="L1478" s="33">
        <v>2.9106E-2</v>
      </c>
      <c r="M1478" s="33">
        <v>4.9391999999999996</v>
      </c>
      <c r="N1478" s="31">
        <v>6.3784000000000001</v>
      </c>
      <c r="O1478" s="33">
        <v>0.52</v>
      </c>
      <c r="P1478" s="32">
        <v>1.3966634272756724</v>
      </c>
      <c r="Q1478" s="22">
        <v>120</v>
      </c>
      <c r="R1478" s="6">
        <v>1</v>
      </c>
      <c r="S1478" s="6" t="s">
        <v>46</v>
      </c>
      <c r="T1478" s="6">
        <v>2020</v>
      </c>
      <c r="U1478"/>
      <c r="AP1478" s="9"/>
      <c r="AQ1478" s="9"/>
      <c r="AR1478" s="76"/>
      <c r="AS1478" s="76"/>
    </row>
    <row r="1479" spans="1:45">
      <c r="A1479" s="26">
        <v>1</v>
      </c>
      <c r="B1479" s="27" t="s">
        <v>20</v>
      </c>
      <c r="C1479" s="27" t="s">
        <v>21</v>
      </c>
      <c r="D1479" s="63">
        <v>43951</v>
      </c>
      <c r="E1479" s="21">
        <v>11.7</v>
      </c>
      <c r="F1479" s="22">
        <v>394</v>
      </c>
      <c r="G1479" s="21">
        <v>9.0299999999999994</v>
      </c>
      <c r="H1479" s="22">
        <v>83.6</v>
      </c>
      <c r="I1479" s="22">
        <v>100</v>
      </c>
      <c r="J1479" s="23">
        <v>7.46</v>
      </c>
      <c r="K1479" s="69">
        <v>9.8000000000000007</v>
      </c>
      <c r="L1479" s="70">
        <v>0.45546800000000004</v>
      </c>
      <c r="M1479" s="33">
        <v>0.41490000000000005</v>
      </c>
      <c r="N1479" s="31">
        <v>14.235200000000001</v>
      </c>
      <c r="O1479" s="33">
        <v>0.255</v>
      </c>
      <c r="P1479" s="32">
        <f t="shared" ref="P1479:P1502" si="30">+(N1479+O1479)/M1479</f>
        <v>34.924560134972282</v>
      </c>
      <c r="Q1479" s="22">
        <v>79</v>
      </c>
      <c r="R1479" s="6">
        <v>4</v>
      </c>
      <c r="S1479" s="6" t="s">
        <v>47</v>
      </c>
      <c r="T1479" s="6">
        <v>2020</v>
      </c>
      <c r="U1479"/>
      <c r="AP1479" s="9"/>
      <c r="AQ1479" s="9"/>
      <c r="AR1479" s="76"/>
      <c r="AS1479" s="76"/>
    </row>
    <row r="1480" spans="1:45">
      <c r="A1480" s="26">
        <v>2</v>
      </c>
      <c r="B1480" s="27" t="s">
        <v>23</v>
      </c>
      <c r="C1480" s="27" t="s">
        <v>21</v>
      </c>
      <c r="D1480" s="63">
        <v>43951</v>
      </c>
      <c r="E1480" s="21">
        <v>11.2</v>
      </c>
      <c r="F1480" s="22">
        <v>415</v>
      </c>
      <c r="G1480" s="21">
        <v>9.06</v>
      </c>
      <c r="H1480" s="22">
        <v>82.8</v>
      </c>
      <c r="I1480" s="22">
        <v>66</v>
      </c>
      <c r="J1480" s="23">
        <v>7.36</v>
      </c>
      <c r="K1480" s="69">
        <v>5.6</v>
      </c>
      <c r="L1480" s="70">
        <v>0.42043199999999997</v>
      </c>
      <c r="M1480" s="33">
        <v>0.46100000000000002</v>
      </c>
      <c r="N1480" s="31">
        <v>13.454000000000001</v>
      </c>
      <c r="O1480" s="33">
        <v>0</v>
      </c>
      <c r="P1480" s="32">
        <f t="shared" si="30"/>
        <v>29.184381778741866</v>
      </c>
      <c r="Q1480" s="22">
        <v>120</v>
      </c>
      <c r="R1480" s="6">
        <v>4</v>
      </c>
      <c r="S1480" s="6" t="s">
        <v>47</v>
      </c>
      <c r="T1480" s="6">
        <v>2020</v>
      </c>
      <c r="U1480"/>
      <c r="AP1480" s="9"/>
      <c r="AQ1480" s="9"/>
      <c r="AR1480" s="76"/>
      <c r="AS1480" s="76"/>
    </row>
    <row r="1481" spans="1:45">
      <c r="A1481" s="26">
        <v>3</v>
      </c>
      <c r="B1481" s="27" t="s">
        <v>24</v>
      </c>
      <c r="C1481" s="27" t="s">
        <v>21</v>
      </c>
      <c r="D1481" s="63">
        <v>43951</v>
      </c>
      <c r="E1481" s="21">
        <v>12.5</v>
      </c>
      <c r="F1481" s="22">
        <v>356</v>
      </c>
      <c r="G1481" s="21">
        <v>8.34</v>
      </c>
      <c r="H1481" s="22">
        <v>78.5</v>
      </c>
      <c r="I1481" s="22">
        <v>0</v>
      </c>
      <c r="J1481" s="23">
        <v>7.35</v>
      </c>
      <c r="K1481" s="69">
        <v>7.4</v>
      </c>
      <c r="L1481" s="70">
        <v>0.50341199999999997</v>
      </c>
      <c r="M1481" s="33">
        <v>0.59930000000000005</v>
      </c>
      <c r="N1481" s="31">
        <v>28.0364</v>
      </c>
      <c r="O1481" s="33">
        <v>0</v>
      </c>
      <c r="P1481" s="32">
        <f t="shared" si="30"/>
        <v>46.781912230936086</v>
      </c>
      <c r="Q1481" s="22">
        <v>51</v>
      </c>
      <c r="R1481" s="6">
        <v>4</v>
      </c>
      <c r="S1481" s="6" t="s">
        <v>47</v>
      </c>
      <c r="T1481" s="6">
        <v>2020</v>
      </c>
      <c r="U1481"/>
      <c r="AP1481" s="9"/>
      <c r="AQ1481" s="9"/>
      <c r="AR1481" s="76"/>
      <c r="AS1481" s="76"/>
    </row>
    <row r="1482" spans="1:45">
      <c r="A1482" s="26">
        <v>4</v>
      </c>
      <c r="B1482" s="27" t="s">
        <v>25</v>
      </c>
      <c r="C1482" s="27" t="s">
        <v>26</v>
      </c>
      <c r="D1482" s="63">
        <v>43951</v>
      </c>
      <c r="E1482" s="21">
        <v>16</v>
      </c>
      <c r="F1482" s="22">
        <v>289</v>
      </c>
      <c r="G1482" s="21">
        <v>8.42</v>
      </c>
      <c r="H1482" s="22">
        <v>85.5</v>
      </c>
      <c r="I1482" s="22">
        <v>0</v>
      </c>
      <c r="J1482" s="23">
        <v>7.38</v>
      </c>
      <c r="K1482" s="69">
        <v>1.4</v>
      </c>
      <c r="L1482" s="70">
        <v>0.187166</v>
      </c>
      <c r="M1482" s="33">
        <v>1.0142</v>
      </c>
      <c r="N1482" s="31">
        <v>3.472</v>
      </c>
      <c r="O1482" s="33">
        <v>0</v>
      </c>
      <c r="P1482" s="32">
        <f t="shared" si="30"/>
        <v>3.4233878919345297</v>
      </c>
      <c r="Q1482" s="22">
        <v>120</v>
      </c>
      <c r="R1482" s="6">
        <v>4</v>
      </c>
      <c r="S1482" s="6" t="s">
        <v>47</v>
      </c>
      <c r="T1482" s="6">
        <v>2020</v>
      </c>
      <c r="U1482"/>
      <c r="AP1482" s="9"/>
      <c r="AQ1482" s="9"/>
      <c r="AR1482" s="76"/>
      <c r="AS1482" s="76"/>
    </row>
    <row r="1483" spans="1:45">
      <c r="A1483" s="26">
        <v>5</v>
      </c>
      <c r="B1483" s="27" t="s">
        <v>27</v>
      </c>
      <c r="C1483" s="27" t="s">
        <v>26</v>
      </c>
      <c r="D1483" s="63">
        <v>43951</v>
      </c>
      <c r="E1483" s="21">
        <v>14.8</v>
      </c>
      <c r="F1483" s="22">
        <v>90</v>
      </c>
      <c r="G1483" s="21">
        <v>7.81</v>
      </c>
      <c r="H1483" s="22">
        <v>77.3</v>
      </c>
      <c r="I1483" s="22">
        <v>33</v>
      </c>
      <c r="J1483" s="23">
        <v>7.68</v>
      </c>
      <c r="K1483" s="69">
        <v>6.6</v>
      </c>
      <c r="L1483" s="70">
        <v>0.42965200000000003</v>
      </c>
      <c r="M1483" s="33">
        <v>0.46100000000000002</v>
      </c>
      <c r="N1483" s="31">
        <v>8.5497999999999994</v>
      </c>
      <c r="O1483" s="33">
        <v>0.76500000000000001</v>
      </c>
      <c r="P1483" s="32">
        <f t="shared" si="30"/>
        <v>20.205639913232105</v>
      </c>
      <c r="Q1483" s="22">
        <v>48</v>
      </c>
      <c r="R1483" s="6">
        <v>4</v>
      </c>
      <c r="S1483" s="6" t="s">
        <v>47</v>
      </c>
      <c r="T1483" s="6">
        <v>2020</v>
      </c>
      <c r="U1483"/>
      <c r="AP1483" s="9"/>
      <c r="AQ1483" s="9"/>
      <c r="AR1483" s="76"/>
      <c r="AS1483" s="76"/>
    </row>
    <row r="1484" spans="1:45">
      <c r="A1484" s="26">
        <v>6</v>
      </c>
      <c r="B1484" s="27" t="s">
        <v>28</v>
      </c>
      <c r="C1484" s="27" t="s">
        <v>21</v>
      </c>
      <c r="D1484" s="63">
        <v>43951</v>
      </c>
      <c r="E1484" s="21">
        <v>11.3</v>
      </c>
      <c r="F1484" s="22">
        <v>498</v>
      </c>
      <c r="G1484" s="21">
        <v>9.35</v>
      </c>
      <c r="H1484" s="22">
        <v>84.8</v>
      </c>
      <c r="I1484" s="22">
        <v>0</v>
      </c>
      <c r="J1484" s="23">
        <v>7.2</v>
      </c>
      <c r="K1484" s="69">
        <v>3.1515149999999998</v>
      </c>
      <c r="L1484" s="70">
        <v>0.34533090909090913</v>
      </c>
      <c r="M1484" s="33">
        <v>0.6915</v>
      </c>
      <c r="N1484" s="31">
        <v>20.267800000000001</v>
      </c>
      <c r="O1484" s="33">
        <v>0</v>
      </c>
      <c r="P1484" s="32">
        <f t="shared" si="30"/>
        <v>29.309906001446134</v>
      </c>
      <c r="Q1484" s="22">
        <v>120</v>
      </c>
      <c r="R1484" s="6">
        <v>4</v>
      </c>
      <c r="S1484" s="6" t="s">
        <v>47</v>
      </c>
      <c r="T1484" s="6">
        <v>2020</v>
      </c>
      <c r="U1484"/>
      <c r="AP1484" s="9"/>
      <c r="AQ1484" s="9"/>
      <c r="AR1484" s="76"/>
      <c r="AS1484" s="76"/>
    </row>
    <row r="1485" spans="1:45">
      <c r="A1485" s="26">
        <v>7</v>
      </c>
      <c r="B1485" s="27" t="s">
        <v>29</v>
      </c>
      <c r="C1485" s="27" t="s">
        <v>21</v>
      </c>
      <c r="D1485" s="63">
        <v>43951</v>
      </c>
      <c r="E1485" s="21">
        <v>11.4</v>
      </c>
      <c r="F1485" s="22">
        <v>886</v>
      </c>
      <c r="G1485" s="21">
        <v>7.64</v>
      </c>
      <c r="H1485" s="22">
        <v>70.2</v>
      </c>
      <c r="I1485" s="22">
        <v>0</v>
      </c>
      <c r="J1485" s="23">
        <v>7.17</v>
      </c>
      <c r="K1485" s="69">
        <v>86.956519999999998</v>
      </c>
      <c r="L1485" s="70">
        <v>2.4533217391304345</v>
      </c>
      <c r="M1485" s="33">
        <v>1.1525000000000001</v>
      </c>
      <c r="N1485" s="31">
        <v>3.2116000000000002</v>
      </c>
      <c r="O1485" s="33">
        <v>3.9525000000000001</v>
      </c>
      <c r="P1485" s="32">
        <f t="shared" si="30"/>
        <v>6.2161388286334054</v>
      </c>
      <c r="Q1485" s="22">
        <v>3</v>
      </c>
      <c r="R1485" s="6">
        <v>4</v>
      </c>
      <c r="S1485" s="6" t="s">
        <v>47</v>
      </c>
      <c r="T1485" s="6">
        <v>2020</v>
      </c>
      <c r="U1485"/>
      <c r="AP1485" s="9"/>
      <c r="AQ1485" s="9"/>
      <c r="AR1485" s="76"/>
      <c r="AS1485" s="76"/>
    </row>
    <row r="1486" spans="1:45">
      <c r="A1486" s="26">
        <v>8</v>
      </c>
      <c r="B1486" s="27" t="s">
        <v>30</v>
      </c>
      <c r="C1486" s="27" t="s">
        <v>26</v>
      </c>
      <c r="D1486" s="63">
        <v>43951</v>
      </c>
      <c r="E1486" s="21">
        <v>16.8</v>
      </c>
      <c r="F1486" s="22">
        <v>286</v>
      </c>
      <c r="G1486" s="21">
        <v>9.15</v>
      </c>
      <c r="H1486" s="22">
        <v>94.7</v>
      </c>
      <c r="I1486" s="22">
        <v>0</v>
      </c>
      <c r="J1486" s="23">
        <v>7.32</v>
      </c>
      <c r="K1486" s="69">
        <v>3.1428569999999998</v>
      </c>
      <c r="L1486" s="70">
        <v>0.35562857142857146</v>
      </c>
      <c r="M1486" s="33">
        <v>0.13830000000000001</v>
      </c>
      <c r="N1486" s="31">
        <v>2.3002000000000002</v>
      </c>
      <c r="O1486" s="33">
        <v>0.1275</v>
      </c>
      <c r="P1486" s="32">
        <f t="shared" si="30"/>
        <v>17.553868402024584</v>
      </c>
      <c r="Q1486" s="22">
        <v>120</v>
      </c>
      <c r="R1486" s="6">
        <v>4</v>
      </c>
      <c r="S1486" s="6" t="s">
        <v>47</v>
      </c>
      <c r="T1486" s="6">
        <v>2020</v>
      </c>
      <c r="U1486"/>
      <c r="AP1486" s="9"/>
      <c r="AQ1486" s="9"/>
      <c r="AR1486" s="76"/>
      <c r="AS1486" s="76"/>
    </row>
    <row r="1487" spans="1:45">
      <c r="A1487" s="26">
        <v>9</v>
      </c>
      <c r="B1487" s="27" t="s">
        <v>31</v>
      </c>
      <c r="C1487" s="27" t="s">
        <v>32</v>
      </c>
      <c r="D1487" s="63">
        <v>43951</v>
      </c>
      <c r="E1487" s="21">
        <v>16.3</v>
      </c>
      <c r="F1487" s="22">
        <v>1539</v>
      </c>
      <c r="G1487" s="21">
        <v>8.7799999999999994</v>
      </c>
      <c r="H1487" s="22">
        <v>90.1</v>
      </c>
      <c r="I1487" s="22">
        <v>0</v>
      </c>
      <c r="J1487" s="23">
        <v>7.38</v>
      </c>
      <c r="K1487" s="69">
        <v>16.38889</v>
      </c>
      <c r="L1487" s="70">
        <v>0.80675000000000008</v>
      </c>
      <c r="M1487" s="33">
        <v>0.96810000000000007</v>
      </c>
      <c r="N1487" s="31">
        <v>5.6420000000000003</v>
      </c>
      <c r="O1487" s="33">
        <v>0.51</v>
      </c>
      <c r="P1487" s="32">
        <f t="shared" si="30"/>
        <v>6.3547154219605408</v>
      </c>
      <c r="Q1487" s="22">
        <v>37</v>
      </c>
      <c r="R1487" s="6">
        <v>4</v>
      </c>
      <c r="S1487" s="6" t="s">
        <v>47</v>
      </c>
      <c r="T1487" s="6">
        <v>2020</v>
      </c>
      <c r="U1487"/>
      <c r="AP1487" s="9"/>
      <c r="AQ1487" s="9"/>
      <c r="AR1487" s="76"/>
      <c r="AS1487" s="76"/>
    </row>
    <row r="1488" spans="1:45">
      <c r="A1488" s="26">
        <v>10</v>
      </c>
      <c r="B1488" s="27" t="s">
        <v>33</v>
      </c>
      <c r="C1488" s="27" t="s">
        <v>32</v>
      </c>
      <c r="D1488" s="63">
        <v>43951</v>
      </c>
      <c r="E1488" s="21">
        <v>17.899999999999999</v>
      </c>
      <c r="F1488" s="22">
        <v>1025</v>
      </c>
      <c r="G1488" s="21">
        <v>10.25</v>
      </c>
      <c r="H1488" s="22">
        <v>109</v>
      </c>
      <c r="I1488" s="22">
        <v>0</v>
      </c>
      <c r="J1488" s="23">
        <v>7.47</v>
      </c>
      <c r="K1488" s="69">
        <v>18.857140000000001</v>
      </c>
      <c r="L1488" s="70">
        <v>0.77448000000000017</v>
      </c>
      <c r="M1488" s="33">
        <v>0.36880000000000002</v>
      </c>
      <c r="N1488" s="31">
        <v>7.7252000000000001</v>
      </c>
      <c r="O1488" s="33">
        <v>0.1275</v>
      </c>
      <c r="P1488" s="32">
        <f t="shared" si="30"/>
        <v>21.292570498915403</v>
      </c>
      <c r="Q1488" s="22">
        <v>35</v>
      </c>
      <c r="R1488" s="6">
        <v>4</v>
      </c>
      <c r="S1488" s="6" t="s">
        <v>47</v>
      </c>
      <c r="T1488" s="6">
        <v>2020</v>
      </c>
      <c r="U1488"/>
      <c r="AP1488" s="9"/>
      <c r="AQ1488" s="9"/>
      <c r="AR1488" s="76"/>
      <c r="AS1488" s="76"/>
    </row>
    <row r="1489" spans="1:45">
      <c r="A1489" s="26">
        <v>11</v>
      </c>
      <c r="B1489" s="27" t="s">
        <v>34</v>
      </c>
      <c r="C1489" s="27" t="s">
        <v>26</v>
      </c>
      <c r="D1489" s="63">
        <v>43951</v>
      </c>
      <c r="E1489" s="21">
        <v>16</v>
      </c>
      <c r="F1489" s="22">
        <v>251</v>
      </c>
      <c r="G1489" s="21">
        <v>11.01</v>
      </c>
      <c r="H1489" s="22">
        <v>112</v>
      </c>
      <c r="I1489" s="22">
        <v>0</v>
      </c>
      <c r="J1489" s="23">
        <v>7.36</v>
      </c>
      <c r="K1489" s="69">
        <v>3.6</v>
      </c>
      <c r="L1489" s="70">
        <v>0.22404600000000002</v>
      </c>
      <c r="M1489" s="33">
        <v>9.2200000000000004E-2</v>
      </c>
      <c r="N1489" s="31">
        <v>1.6058000000000001</v>
      </c>
      <c r="O1489" s="33">
        <v>0</v>
      </c>
      <c r="P1489" s="32">
        <f t="shared" si="30"/>
        <v>17.416485900216919</v>
      </c>
      <c r="Q1489" s="22">
        <v>120</v>
      </c>
      <c r="R1489" s="6">
        <v>4</v>
      </c>
      <c r="S1489" s="6" t="s">
        <v>47</v>
      </c>
      <c r="T1489" s="6">
        <v>2020</v>
      </c>
      <c r="U1489"/>
      <c r="AP1489" s="9"/>
      <c r="AQ1489" s="9"/>
      <c r="AR1489" s="76"/>
      <c r="AS1489" s="76"/>
    </row>
    <row r="1490" spans="1:45">
      <c r="A1490" s="26">
        <v>12</v>
      </c>
      <c r="B1490" s="27" t="s">
        <v>35</v>
      </c>
      <c r="C1490" s="27" t="s">
        <v>26</v>
      </c>
      <c r="D1490" s="63">
        <v>43951</v>
      </c>
      <c r="E1490" s="21">
        <v>17.2</v>
      </c>
      <c r="F1490" s="22">
        <v>224</v>
      </c>
      <c r="G1490" s="21">
        <v>11.02</v>
      </c>
      <c r="H1490" s="22">
        <v>115</v>
      </c>
      <c r="I1490" s="22">
        <v>0</v>
      </c>
      <c r="J1490" s="23">
        <v>7.34</v>
      </c>
      <c r="K1490" s="69">
        <v>1.2</v>
      </c>
      <c r="L1490" s="70">
        <v>0.19454199999999999</v>
      </c>
      <c r="M1490" s="33">
        <v>9.2200000000000004E-2</v>
      </c>
      <c r="N1490" s="31">
        <v>0.8246</v>
      </c>
      <c r="O1490" s="33">
        <v>0</v>
      </c>
      <c r="P1490" s="32">
        <f t="shared" si="30"/>
        <v>8.943600867678958</v>
      </c>
      <c r="Q1490" s="22">
        <v>120</v>
      </c>
      <c r="R1490" s="6">
        <v>4</v>
      </c>
      <c r="S1490" s="6" t="s">
        <v>47</v>
      </c>
      <c r="T1490" s="6">
        <v>2020</v>
      </c>
      <c r="U1490"/>
      <c r="AP1490" s="9"/>
      <c r="AQ1490" s="9"/>
      <c r="AR1490" s="76"/>
      <c r="AS1490" s="76"/>
    </row>
    <row r="1491" spans="1:45">
      <c r="A1491" s="26">
        <v>13</v>
      </c>
      <c r="B1491" s="27" t="s">
        <v>36</v>
      </c>
      <c r="C1491" s="27" t="s">
        <v>32</v>
      </c>
      <c r="D1491" s="63">
        <v>43951</v>
      </c>
      <c r="E1491" s="21">
        <v>17.3</v>
      </c>
      <c r="F1491" s="22">
        <v>1559</v>
      </c>
      <c r="G1491" s="21">
        <v>9.67</v>
      </c>
      <c r="H1491" s="22">
        <v>101</v>
      </c>
      <c r="I1491" s="22">
        <v>0</v>
      </c>
      <c r="J1491" s="23">
        <v>7.34</v>
      </c>
      <c r="K1491" s="69">
        <v>17</v>
      </c>
      <c r="L1491" s="70">
        <v>0.93736666666666679</v>
      </c>
      <c r="M1491" s="33">
        <v>0.46100000000000002</v>
      </c>
      <c r="N1491" s="31">
        <v>3.8191999999999999</v>
      </c>
      <c r="O1491" s="33">
        <v>0</v>
      </c>
      <c r="P1491" s="32">
        <f t="shared" si="30"/>
        <v>8.2845986984815614</v>
      </c>
      <c r="Q1491" s="22">
        <v>32</v>
      </c>
      <c r="R1491" s="6">
        <v>4</v>
      </c>
      <c r="S1491" s="6" t="s">
        <v>47</v>
      </c>
      <c r="T1491" s="6">
        <v>2020</v>
      </c>
      <c r="U1491"/>
      <c r="AP1491" s="9"/>
      <c r="AQ1491" s="9"/>
      <c r="AR1491" s="76"/>
      <c r="AS1491" s="76"/>
    </row>
    <row r="1492" spans="1:45">
      <c r="A1492" s="26">
        <v>14</v>
      </c>
      <c r="B1492" s="27" t="s">
        <v>37</v>
      </c>
      <c r="C1492" s="27" t="s">
        <v>32</v>
      </c>
      <c r="D1492" s="63">
        <v>43951</v>
      </c>
      <c r="E1492" s="21">
        <v>16.2</v>
      </c>
      <c r="F1492" s="22">
        <v>1138</v>
      </c>
      <c r="G1492" s="21">
        <v>8.3000000000000007</v>
      </c>
      <c r="H1492" s="22">
        <v>85</v>
      </c>
      <c r="I1492" s="22">
        <v>100</v>
      </c>
      <c r="J1492" s="23">
        <v>7.34</v>
      </c>
      <c r="K1492" s="69">
        <v>13</v>
      </c>
      <c r="L1492" s="70">
        <v>0.89434000000000013</v>
      </c>
      <c r="M1492" s="33">
        <v>0.96810000000000007</v>
      </c>
      <c r="N1492" s="31">
        <v>7.8120000000000003</v>
      </c>
      <c r="O1492" s="33">
        <v>0.51</v>
      </c>
      <c r="P1492" s="32">
        <f t="shared" si="30"/>
        <v>8.596219398822436</v>
      </c>
      <c r="Q1492" s="22">
        <v>30</v>
      </c>
      <c r="R1492" s="6">
        <v>4</v>
      </c>
      <c r="S1492" s="6" t="s">
        <v>47</v>
      </c>
      <c r="T1492" s="6">
        <v>2020</v>
      </c>
      <c r="U1492"/>
      <c r="AP1492" s="9"/>
      <c r="AQ1492" s="9"/>
      <c r="AR1492" s="76"/>
      <c r="AS1492" s="76"/>
    </row>
    <row r="1493" spans="1:45">
      <c r="A1493" s="26">
        <v>15</v>
      </c>
      <c r="B1493" s="27" t="s">
        <v>38</v>
      </c>
      <c r="C1493" s="27" t="s">
        <v>21</v>
      </c>
      <c r="D1493" s="63">
        <v>43951</v>
      </c>
      <c r="E1493" s="21">
        <v>12</v>
      </c>
      <c r="F1493" s="22">
        <v>690</v>
      </c>
      <c r="G1493" s="21">
        <v>9.1199999999999992</v>
      </c>
      <c r="H1493" s="22">
        <v>84.8</v>
      </c>
      <c r="I1493" s="22">
        <v>0</v>
      </c>
      <c r="J1493" s="23">
        <v>7.12</v>
      </c>
      <c r="K1493" s="69">
        <v>1.5</v>
      </c>
      <c r="L1493" s="70">
        <v>0.27383400000000002</v>
      </c>
      <c r="M1493" s="33">
        <v>0.5071</v>
      </c>
      <c r="N1493" s="31">
        <v>26.083400000000001</v>
      </c>
      <c r="O1493" s="33">
        <v>0</v>
      </c>
      <c r="P1493" s="32">
        <f t="shared" si="30"/>
        <v>51.43640307631631</v>
      </c>
      <c r="Q1493" s="22">
        <v>120</v>
      </c>
      <c r="R1493" s="6">
        <v>4</v>
      </c>
      <c r="S1493" s="6" t="s">
        <v>47</v>
      </c>
      <c r="T1493" s="6">
        <v>2020</v>
      </c>
      <c r="U1493"/>
      <c r="AP1493" s="9"/>
      <c r="AQ1493" s="9"/>
      <c r="AR1493" s="76"/>
      <c r="AS1493" s="76"/>
    </row>
    <row r="1494" spans="1:45">
      <c r="A1494" s="26">
        <v>16</v>
      </c>
      <c r="B1494" s="27" t="s">
        <v>39</v>
      </c>
      <c r="C1494" s="27" t="s">
        <v>26</v>
      </c>
      <c r="D1494" s="63">
        <v>43951</v>
      </c>
      <c r="E1494" s="21">
        <v>16.899999999999999</v>
      </c>
      <c r="F1494" s="22">
        <v>596</v>
      </c>
      <c r="G1494" s="21">
        <v>10.93</v>
      </c>
      <c r="H1494" s="22">
        <v>113</v>
      </c>
      <c r="I1494" s="22">
        <v>0</v>
      </c>
      <c r="J1494" s="23">
        <v>7.31</v>
      </c>
      <c r="K1494" s="69">
        <v>12</v>
      </c>
      <c r="L1494" s="70">
        <v>0.6796457142857143</v>
      </c>
      <c r="M1494" s="33">
        <v>0.73760000000000003</v>
      </c>
      <c r="N1494" s="31">
        <v>26.343800000000002</v>
      </c>
      <c r="O1494" s="33">
        <v>0.38250000000000001</v>
      </c>
      <c r="P1494" s="32">
        <f t="shared" si="30"/>
        <v>36.234137744034712</v>
      </c>
      <c r="Q1494" s="22">
        <v>27</v>
      </c>
      <c r="R1494" s="6">
        <v>4</v>
      </c>
      <c r="S1494" s="6" t="s">
        <v>47</v>
      </c>
      <c r="T1494" s="6">
        <v>2020</v>
      </c>
      <c r="U1494"/>
      <c r="AP1494" s="9"/>
      <c r="AQ1494" s="9"/>
      <c r="AR1494" s="76"/>
      <c r="AS1494" s="76"/>
    </row>
    <row r="1495" spans="1:45">
      <c r="A1495" s="26">
        <v>17</v>
      </c>
      <c r="B1495" s="27" t="s">
        <v>40</v>
      </c>
      <c r="C1495" s="27" t="s">
        <v>26</v>
      </c>
      <c r="D1495" s="63">
        <v>43951</v>
      </c>
      <c r="E1495" s="21">
        <v>16.7</v>
      </c>
      <c r="F1495" s="22">
        <v>316</v>
      </c>
      <c r="G1495" s="21">
        <v>9.81</v>
      </c>
      <c r="H1495" s="22">
        <v>101</v>
      </c>
      <c r="I1495" s="22">
        <v>0</v>
      </c>
      <c r="J1495" s="23">
        <v>7.27</v>
      </c>
      <c r="K1495" s="69">
        <v>1.5</v>
      </c>
      <c r="L1495" s="70">
        <v>0.12190888888888889</v>
      </c>
      <c r="M1495" s="33">
        <v>0.18440000000000001</v>
      </c>
      <c r="N1495" s="31">
        <v>2.4738000000000002</v>
      </c>
      <c r="O1495" s="33">
        <v>0</v>
      </c>
      <c r="P1495" s="32">
        <f t="shared" si="30"/>
        <v>13.415401301518438</v>
      </c>
      <c r="Q1495" s="22">
        <v>92</v>
      </c>
      <c r="R1495" s="6">
        <v>4</v>
      </c>
      <c r="S1495" s="6" t="s">
        <v>47</v>
      </c>
      <c r="T1495" s="6">
        <v>2020</v>
      </c>
      <c r="U1495"/>
      <c r="AP1495" s="9"/>
      <c r="AQ1495" s="9"/>
      <c r="AR1495" s="76"/>
      <c r="AS1495" s="76"/>
    </row>
    <row r="1496" spans="1:45">
      <c r="A1496" s="26">
        <v>18</v>
      </c>
      <c r="B1496" s="27" t="s">
        <v>41</v>
      </c>
      <c r="C1496" s="27" t="s">
        <v>21</v>
      </c>
      <c r="D1496" s="63">
        <v>43951</v>
      </c>
      <c r="E1496" s="21">
        <v>15.4</v>
      </c>
      <c r="F1496" s="22">
        <v>692</v>
      </c>
      <c r="G1496" s="21">
        <v>9.86</v>
      </c>
      <c r="H1496" s="22">
        <v>99</v>
      </c>
      <c r="I1496" s="22">
        <v>0</v>
      </c>
      <c r="J1496" s="23">
        <v>7.26</v>
      </c>
      <c r="K1496" s="69">
        <v>8.6</v>
      </c>
      <c r="L1496" s="70">
        <v>0.53476000000000001</v>
      </c>
      <c r="M1496" s="33">
        <v>0.82980000000000009</v>
      </c>
      <c r="N1496" s="31">
        <v>20.6584</v>
      </c>
      <c r="O1496" s="33">
        <v>0.1275</v>
      </c>
      <c r="P1496" s="32">
        <f t="shared" si="30"/>
        <v>25.049288985297661</v>
      </c>
      <c r="Q1496" s="22">
        <v>35</v>
      </c>
      <c r="R1496" s="6">
        <v>4</v>
      </c>
      <c r="S1496" s="6" t="s">
        <v>47</v>
      </c>
      <c r="T1496" s="6">
        <v>2020</v>
      </c>
      <c r="U1496"/>
      <c r="AP1496" s="9"/>
      <c r="AQ1496" s="9"/>
      <c r="AR1496" s="76"/>
      <c r="AS1496" s="76"/>
    </row>
    <row r="1497" spans="1:45">
      <c r="A1497" s="26">
        <v>19</v>
      </c>
      <c r="B1497" s="27" t="s">
        <v>42</v>
      </c>
      <c r="C1497" s="27" t="s">
        <v>32</v>
      </c>
      <c r="D1497" s="63">
        <v>43951</v>
      </c>
      <c r="E1497" s="21">
        <v>17.100000000000001</v>
      </c>
      <c r="F1497" s="22">
        <v>894</v>
      </c>
      <c r="G1497" s="21">
        <v>10.93</v>
      </c>
      <c r="H1497" s="22">
        <v>114</v>
      </c>
      <c r="I1497" s="22">
        <v>66</v>
      </c>
      <c r="J1497" s="23">
        <v>7.27</v>
      </c>
      <c r="K1497" s="69">
        <v>10</v>
      </c>
      <c r="L1497" s="70">
        <v>0.7858952380952382</v>
      </c>
      <c r="M1497" s="33">
        <v>1.2447000000000001</v>
      </c>
      <c r="N1497" s="31">
        <v>7.0308000000000002</v>
      </c>
      <c r="O1497" s="33">
        <v>0.1275</v>
      </c>
      <c r="P1497" s="32">
        <f t="shared" si="30"/>
        <v>5.7510243432152324</v>
      </c>
      <c r="Q1497" s="22">
        <v>40</v>
      </c>
      <c r="R1497" s="6">
        <v>4</v>
      </c>
      <c r="S1497" s="6" t="s">
        <v>47</v>
      </c>
      <c r="T1497" s="6">
        <v>2020</v>
      </c>
      <c r="U1497"/>
      <c r="AP1497" s="9"/>
      <c r="AQ1497" s="9"/>
      <c r="AR1497" s="76"/>
      <c r="AS1497" s="76"/>
    </row>
    <row r="1498" spans="1:45">
      <c r="A1498" s="26">
        <v>20</v>
      </c>
      <c r="B1498" s="27" t="s">
        <v>43</v>
      </c>
      <c r="C1498" s="27" t="s">
        <v>26</v>
      </c>
      <c r="D1498" s="63">
        <v>43951</v>
      </c>
      <c r="E1498" s="21">
        <v>17.2</v>
      </c>
      <c r="F1498" s="22">
        <v>302</v>
      </c>
      <c r="G1498" s="21">
        <v>8.56</v>
      </c>
      <c r="H1498" s="22">
        <v>89.2</v>
      </c>
      <c r="I1498" s="22">
        <v>33</v>
      </c>
      <c r="J1498" s="23">
        <v>7.28</v>
      </c>
      <c r="K1498" s="69">
        <v>2.285714</v>
      </c>
      <c r="L1498" s="70">
        <v>0.36353142857142862</v>
      </c>
      <c r="M1498" s="33">
        <v>0.13830000000000001</v>
      </c>
      <c r="N1498" s="31">
        <v>12.5426</v>
      </c>
      <c r="O1498" s="33">
        <v>0</v>
      </c>
      <c r="P1498" s="32">
        <f t="shared" si="30"/>
        <v>90.691250903832241</v>
      </c>
      <c r="Q1498" s="22">
        <v>120</v>
      </c>
      <c r="R1498" s="6">
        <v>4</v>
      </c>
      <c r="S1498" s="6" t="s">
        <v>47</v>
      </c>
      <c r="T1498" s="6">
        <v>2020</v>
      </c>
      <c r="U1498"/>
      <c r="AP1498" s="9"/>
      <c r="AQ1498" s="9"/>
      <c r="AR1498" s="76"/>
      <c r="AS1498" s="76"/>
    </row>
    <row r="1499" spans="1:45">
      <c r="A1499" s="26">
        <v>21</v>
      </c>
      <c r="B1499" s="27" t="s">
        <v>44</v>
      </c>
      <c r="C1499" s="27" t="s">
        <v>21</v>
      </c>
      <c r="D1499" s="63">
        <v>43951</v>
      </c>
      <c r="E1499" s="21">
        <v>14.6</v>
      </c>
      <c r="F1499" s="22">
        <v>262</v>
      </c>
      <c r="G1499" s="21">
        <v>8.2799999999999994</v>
      </c>
      <c r="H1499" s="22">
        <v>81.599999999999994</v>
      </c>
      <c r="I1499" s="22">
        <v>33</v>
      </c>
      <c r="J1499" s="23">
        <v>7.13</v>
      </c>
      <c r="K1499" s="69">
        <v>4.2</v>
      </c>
      <c r="L1499" s="70">
        <v>0.41858800000000002</v>
      </c>
      <c r="M1499" s="33">
        <v>0.13830000000000001</v>
      </c>
      <c r="N1499" s="31">
        <v>4.34</v>
      </c>
      <c r="O1499" s="33">
        <v>0</v>
      </c>
      <c r="P1499" s="32">
        <f t="shared" si="30"/>
        <v>31.38105567606652</v>
      </c>
      <c r="Q1499" s="22">
        <v>120</v>
      </c>
      <c r="R1499" s="6">
        <v>4</v>
      </c>
      <c r="S1499" s="6" t="s">
        <v>47</v>
      </c>
      <c r="T1499" s="6">
        <v>2020</v>
      </c>
      <c r="U1499"/>
      <c r="AP1499" s="9"/>
      <c r="AQ1499" s="9"/>
      <c r="AR1499" s="76"/>
      <c r="AS1499" s="76"/>
    </row>
    <row r="1500" spans="1:45">
      <c r="A1500" s="26">
        <v>22</v>
      </c>
      <c r="B1500" s="27" t="s">
        <v>45</v>
      </c>
      <c r="C1500" s="27" t="s">
        <v>21</v>
      </c>
      <c r="D1500" s="63">
        <v>43951</v>
      </c>
      <c r="E1500" s="21">
        <v>13.5</v>
      </c>
      <c r="F1500" s="22">
        <v>532</v>
      </c>
      <c r="G1500" s="21">
        <v>9.83</v>
      </c>
      <c r="H1500" s="22">
        <v>94.9</v>
      </c>
      <c r="I1500" s="22">
        <v>33</v>
      </c>
      <c r="J1500" s="23">
        <v>7.05</v>
      </c>
      <c r="K1500" s="69">
        <v>3.4285709999999998</v>
      </c>
      <c r="L1500" s="70">
        <v>0.26211142857142861</v>
      </c>
      <c r="M1500" s="33">
        <v>0.13830000000000001</v>
      </c>
      <c r="N1500" s="31">
        <v>27.472200000000001</v>
      </c>
      <c r="O1500" s="33">
        <v>0</v>
      </c>
      <c r="P1500" s="32">
        <f t="shared" si="30"/>
        <v>198.64208242950107</v>
      </c>
      <c r="Q1500" s="22">
        <v>102</v>
      </c>
      <c r="R1500" s="6">
        <v>4</v>
      </c>
      <c r="S1500" s="6" t="s">
        <v>47</v>
      </c>
      <c r="T1500" s="6">
        <v>2020</v>
      </c>
      <c r="U1500"/>
      <c r="AP1500" s="9"/>
      <c r="AQ1500" s="9"/>
      <c r="AR1500" s="76"/>
      <c r="AS1500" s="76"/>
    </row>
    <row r="1501" spans="1:45">
      <c r="A1501" s="26">
        <v>23</v>
      </c>
      <c r="B1501" s="27" t="s">
        <v>42</v>
      </c>
      <c r="C1501" s="27" t="s">
        <v>32</v>
      </c>
      <c r="D1501" s="63">
        <v>43951</v>
      </c>
      <c r="E1501" s="21">
        <v>19.100000000000001</v>
      </c>
      <c r="F1501" s="22">
        <v>1350</v>
      </c>
      <c r="G1501" s="21">
        <v>10.06</v>
      </c>
      <c r="H1501" s="22">
        <v>109</v>
      </c>
      <c r="I1501" s="22">
        <v>0</v>
      </c>
      <c r="J1501" s="23">
        <v>7.23</v>
      </c>
      <c r="K1501" s="69">
        <v>18.399999999999999</v>
      </c>
      <c r="L1501" s="70">
        <v>1.0068239999999999</v>
      </c>
      <c r="M1501" s="33">
        <v>0.73760000000000003</v>
      </c>
      <c r="N1501" s="31">
        <v>7.3780000000000001</v>
      </c>
      <c r="O1501" s="33">
        <v>0.63749999999999996</v>
      </c>
      <c r="P1501" s="32">
        <f t="shared" si="30"/>
        <v>10.867001084598698</v>
      </c>
      <c r="Q1501" s="22">
        <v>33</v>
      </c>
      <c r="R1501" s="6">
        <v>4</v>
      </c>
      <c r="S1501" s="6" t="s">
        <v>47</v>
      </c>
      <c r="T1501" s="6">
        <v>2020</v>
      </c>
      <c r="U1501"/>
      <c r="AP1501" s="9"/>
      <c r="AQ1501" s="9"/>
      <c r="AR1501" s="76"/>
      <c r="AS1501" s="76"/>
    </row>
    <row r="1502" spans="1:45">
      <c r="A1502" s="26">
        <v>24</v>
      </c>
      <c r="B1502" s="27" t="s">
        <v>51</v>
      </c>
      <c r="C1502" s="27" t="s">
        <v>21</v>
      </c>
      <c r="D1502" s="63">
        <v>43951</v>
      </c>
      <c r="E1502" s="21">
        <v>24.7</v>
      </c>
      <c r="F1502" s="22">
        <v>1542</v>
      </c>
      <c r="G1502" s="21">
        <v>7.35</v>
      </c>
      <c r="H1502" s="22">
        <v>90</v>
      </c>
      <c r="I1502" s="22">
        <v>0</v>
      </c>
      <c r="J1502" s="23">
        <v>7.76</v>
      </c>
      <c r="K1502" s="69">
        <v>4</v>
      </c>
      <c r="L1502" s="70">
        <v>0.17702400000000001</v>
      </c>
      <c r="M1502" s="33">
        <v>4.9788000000000006</v>
      </c>
      <c r="N1502" s="31">
        <v>20.528200000000002</v>
      </c>
      <c r="O1502" s="33">
        <v>0.1275</v>
      </c>
      <c r="P1502" s="32">
        <f t="shared" si="30"/>
        <v>4.1487306178195551</v>
      </c>
      <c r="Q1502" s="22">
        <v>120</v>
      </c>
      <c r="R1502" s="6">
        <v>4</v>
      </c>
      <c r="S1502" s="6" t="s">
        <v>47</v>
      </c>
      <c r="T1502" s="6">
        <v>2020</v>
      </c>
      <c r="U1502"/>
      <c r="AP1502" s="9"/>
      <c r="AQ1502" s="9"/>
      <c r="AR1502" s="76"/>
      <c r="AS1502" s="76"/>
    </row>
    <row r="1503" spans="1:45">
      <c r="A1503" s="26">
        <v>1</v>
      </c>
      <c r="B1503" s="27" t="s">
        <v>20</v>
      </c>
      <c r="C1503" s="27" t="s">
        <v>21</v>
      </c>
      <c r="D1503" s="63">
        <v>44042</v>
      </c>
      <c r="E1503" s="21">
        <v>24.6</v>
      </c>
      <c r="F1503" s="22">
        <v>418</v>
      </c>
      <c r="G1503" s="23">
        <v>6.53</v>
      </c>
      <c r="H1503" s="22">
        <v>78.7</v>
      </c>
      <c r="I1503" s="22">
        <v>33</v>
      </c>
      <c r="J1503" s="23">
        <v>7.11</v>
      </c>
      <c r="K1503" s="69">
        <v>1.9999999999997797</v>
      </c>
      <c r="L1503" s="33">
        <v>0.24386674999999999</v>
      </c>
      <c r="M1503" s="31">
        <v>0.40798999999999996</v>
      </c>
      <c r="N1503" s="31">
        <v>23.080500000000001</v>
      </c>
      <c r="O1503" s="33">
        <v>2.4534000000000002</v>
      </c>
      <c r="P1503" s="32">
        <f t="shared" ref="P1503:P1567" si="31">(N1503+O1503)/M1503</f>
        <v>62.584622172112077</v>
      </c>
      <c r="Q1503" s="22">
        <v>120</v>
      </c>
      <c r="R1503" s="6">
        <v>7</v>
      </c>
      <c r="S1503" s="6" t="s">
        <v>48</v>
      </c>
      <c r="T1503" s="6">
        <v>2020</v>
      </c>
      <c r="U1503"/>
      <c r="AP1503" s="9"/>
      <c r="AQ1503" s="9"/>
      <c r="AR1503" s="76"/>
      <c r="AS1503" s="76"/>
    </row>
    <row r="1504" spans="1:45">
      <c r="A1504" s="26">
        <v>2</v>
      </c>
      <c r="B1504" s="27" t="s">
        <v>23</v>
      </c>
      <c r="C1504" s="27" t="s">
        <v>21</v>
      </c>
      <c r="D1504" s="63">
        <v>44042</v>
      </c>
      <c r="E1504" s="21">
        <v>24.4</v>
      </c>
      <c r="F1504" s="22">
        <v>476</v>
      </c>
      <c r="G1504" s="23">
        <v>5.19</v>
      </c>
      <c r="H1504" s="22">
        <v>62.4</v>
      </c>
      <c r="I1504" s="22">
        <v>33</v>
      </c>
      <c r="J1504" s="23">
        <v>7.08</v>
      </c>
      <c r="K1504" s="69">
        <v>0.49999999999994493</v>
      </c>
      <c r="L1504" s="33">
        <v>0.13908749999999998</v>
      </c>
      <c r="M1504" s="31">
        <v>0.29671999999999998</v>
      </c>
      <c r="N1504" s="31">
        <v>31.1754</v>
      </c>
      <c r="O1504" s="33">
        <v>2.3170999999999999</v>
      </c>
      <c r="P1504" s="32">
        <f t="shared" si="31"/>
        <v>112.87577514154759</v>
      </c>
      <c r="Q1504" s="22">
        <v>120</v>
      </c>
      <c r="R1504" s="6">
        <v>7</v>
      </c>
      <c r="S1504" s="6" t="s">
        <v>48</v>
      </c>
      <c r="T1504" s="6">
        <v>2020</v>
      </c>
      <c r="U1504"/>
      <c r="AP1504" s="9"/>
      <c r="AQ1504" s="9"/>
      <c r="AR1504" s="76"/>
      <c r="AS1504" s="76"/>
    </row>
    <row r="1505" spans="1:45">
      <c r="A1505" s="26">
        <v>3</v>
      </c>
      <c r="B1505" s="27" t="s">
        <v>24</v>
      </c>
      <c r="C1505" s="27" t="s">
        <v>21</v>
      </c>
      <c r="D1505" s="63">
        <v>44042</v>
      </c>
      <c r="E1505" s="21">
        <v>25.6</v>
      </c>
      <c r="F1505" s="22">
        <v>361</v>
      </c>
      <c r="G1505" s="23">
        <v>5.43</v>
      </c>
      <c r="H1505" s="22">
        <v>66.599999999999994</v>
      </c>
      <c r="I1505" s="22">
        <v>0</v>
      </c>
      <c r="J1505" s="23">
        <v>7.12</v>
      </c>
      <c r="K1505" s="69">
        <v>2.3999999999997357</v>
      </c>
      <c r="L1505" s="33">
        <v>0.31897399999999998</v>
      </c>
      <c r="M1505" s="31">
        <v>0.55635000000000001</v>
      </c>
      <c r="N1505" s="31">
        <v>48.837000000000003</v>
      </c>
      <c r="O1505" s="33">
        <v>2.4534000000000002</v>
      </c>
      <c r="P1505" s="32">
        <f t="shared" si="31"/>
        <v>92.190887031544904</v>
      </c>
      <c r="Q1505" s="22">
        <v>120</v>
      </c>
      <c r="R1505" s="6">
        <v>7</v>
      </c>
      <c r="S1505" s="6" t="s">
        <v>48</v>
      </c>
      <c r="T1505" s="6">
        <v>2020</v>
      </c>
      <c r="U1505"/>
      <c r="AP1505" s="9"/>
      <c r="AQ1505" s="9"/>
      <c r="AR1505" s="76"/>
      <c r="AS1505" s="76"/>
    </row>
    <row r="1506" spans="1:45">
      <c r="A1506" s="26">
        <v>4</v>
      </c>
      <c r="B1506" s="27" t="s">
        <v>25</v>
      </c>
      <c r="C1506" s="27" t="s">
        <v>26</v>
      </c>
      <c r="D1506" s="63">
        <v>44042</v>
      </c>
      <c r="E1506" s="21">
        <v>30.6</v>
      </c>
      <c r="F1506" s="22">
        <v>237</v>
      </c>
      <c r="G1506" s="23">
        <v>8.1999999999999993</v>
      </c>
      <c r="H1506" s="22">
        <v>110</v>
      </c>
      <c r="I1506" s="22">
        <v>0</v>
      </c>
      <c r="J1506" s="23">
        <v>7.23</v>
      </c>
      <c r="K1506" s="69">
        <v>1.8666666666670533</v>
      </c>
      <c r="L1506" s="33">
        <v>0.15330533333333332</v>
      </c>
      <c r="M1506" s="31">
        <v>0.22253999999999999</v>
      </c>
      <c r="N1506" s="31">
        <v>7.2921000000000005</v>
      </c>
      <c r="O1506" s="33">
        <v>2.8623000000000003</v>
      </c>
      <c r="P1506" s="32">
        <f t="shared" si="31"/>
        <v>45.629549743866278</v>
      </c>
      <c r="Q1506" s="22">
        <v>98</v>
      </c>
      <c r="R1506" s="6">
        <v>7</v>
      </c>
      <c r="S1506" s="6" t="s">
        <v>48</v>
      </c>
      <c r="T1506" s="6">
        <v>2020</v>
      </c>
      <c r="U1506"/>
      <c r="AP1506" s="9"/>
      <c r="AQ1506" s="9"/>
      <c r="AR1506" s="76"/>
      <c r="AS1506" s="76"/>
    </row>
    <row r="1507" spans="1:45">
      <c r="A1507" s="26">
        <v>5</v>
      </c>
      <c r="B1507" s="27" t="s">
        <v>27</v>
      </c>
      <c r="C1507" s="27" t="s">
        <v>26</v>
      </c>
      <c r="D1507" s="63">
        <v>44042</v>
      </c>
      <c r="E1507" s="21">
        <v>28.8</v>
      </c>
      <c r="F1507" s="22">
        <v>61</v>
      </c>
      <c r="G1507" s="23">
        <v>5.2</v>
      </c>
      <c r="H1507" s="22">
        <v>67.5</v>
      </c>
      <c r="I1507" s="22">
        <v>0</v>
      </c>
      <c r="J1507" s="23">
        <v>7.39</v>
      </c>
      <c r="K1507" s="69">
        <v>13.333333333334332</v>
      </c>
      <c r="L1507" s="33">
        <v>0.89428111111111108</v>
      </c>
      <c r="M1507" s="31">
        <v>0.33381</v>
      </c>
      <c r="N1507" s="31">
        <v>10.5702</v>
      </c>
      <c r="O1507" s="33">
        <v>3.5438000000000001</v>
      </c>
      <c r="P1507" s="32">
        <f t="shared" si="31"/>
        <v>42.281537401515834</v>
      </c>
      <c r="Q1507" s="22">
        <v>20</v>
      </c>
      <c r="R1507" s="6">
        <v>7</v>
      </c>
      <c r="S1507" s="6" t="s">
        <v>48</v>
      </c>
      <c r="T1507" s="6">
        <v>2020</v>
      </c>
      <c r="U1507"/>
      <c r="AP1507" s="9"/>
      <c r="AQ1507" s="9"/>
      <c r="AR1507" s="76"/>
      <c r="AS1507" s="76"/>
    </row>
    <row r="1508" spans="1:45">
      <c r="A1508" s="26">
        <v>6</v>
      </c>
      <c r="B1508" s="27" t="s">
        <v>28</v>
      </c>
      <c r="C1508" s="27" t="s">
        <v>21</v>
      </c>
      <c r="D1508" s="63">
        <v>44042</v>
      </c>
      <c r="E1508" s="21">
        <v>24.3</v>
      </c>
      <c r="F1508" s="22">
        <v>459</v>
      </c>
      <c r="G1508" s="23">
        <v>5.72</v>
      </c>
      <c r="H1508" s="22">
        <v>68.5</v>
      </c>
      <c r="I1508" s="22">
        <v>33</v>
      </c>
      <c r="J1508" s="23">
        <v>7.08</v>
      </c>
      <c r="K1508" s="69">
        <v>2.3999999999997357</v>
      </c>
      <c r="L1508" s="33">
        <v>0.37535080000000004</v>
      </c>
      <c r="M1508" s="31">
        <v>0.29671999999999998</v>
      </c>
      <c r="N1508" s="31">
        <v>45.358200000000004</v>
      </c>
      <c r="O1508" s="33">
        <v>2.3170999999999999</v>
      </c>
      <c r="P1508" s="32">
        <f t="shared" si="31"/>
        <v>160.67437314640068</v>
      </c>
      <c r="Q1508" s="22">
        <v>120</v>
      </c>
      <c r="R1508" s="6">
        <v>7</v>
      </c>
      <c r="S1508" s="6" t="s">
        <v>48</v>
      </c>
      <c r="T1508" s="6">
        <v>2020</v>
      </c>
      <c r="U1508"/>
      <c r="AP1508" s="9"/>
      <c r="AQ1508" s="9"/>
      <c r="AR1508" s="76"/>
      <c r="AS1508" s="76"/>
    </row>
    <row r="1509" spans="1:45">
      <c r="A1509" s="26">
        <v>7</v>
      </c>
      <c r="B1509" s="27" t="s">
        <v>29</v>
      </c>
      <c r="C1509" s="27" t="s">
        <v>21</v>
      </c>
      <c r="D1509" s="63">
        <v>44042</v>
      </c>
      <c r="E1509" s="21">
        <v>23.9</v>
      </c>
      <c r="F1509" s="22">
        <v>895</v>
      </c>
      <c r="G1509" s="23">
        <v>3.16</v>
      </c>
      <c r="H1509" s="22">
        <v>37.5</v>
      </c>
      <c r="I1509" s="22">
        <v>0</v>
      </c>
      <c r="J1509" s="23">
        <v>7.04</v>
      </c>
      <c r="K1509" s="69">
        <v>1.2999999999996348</v>
      </c>
      <c r="L1509" s="33">
        <v>6.3052999999999998E-2</v>
      </c>
      <c r="M1509" s="31">
        <v>0.22253999999999999</v>
      </c>
      <c r="N1509" s="31">
        <v>76.266000000000005</v>
      </c>
      <c r="O1509" s="33">
        <v>7.6328000000000005</v>
      </c>
      <c r="P1509" s="32">
        <f t="shared" si="31"/>
        <v>377.00548216051055</v>
      </c>
      <c r="Q1509" s="22">
        <v>64</v>
      </c>
      <c r="R1509" s="6">
        <v>7</v>
      </c>
      <c r="S1509" s="6" t="s">
        <v>48</v>
      </c>
      <c r="T1509" s="6">
        <v>2020</v>
      </c>
      <c r="U1509"/>
      <c r="AP1509" s="9"/>
      <c r="AQ1509" s="9"/>
      <c r="AR1509" s="76"/>
      <c r="AS1509" s="76"/>
    </row>
    <row r="1510" spans="1:45">
      <c r="A1510" s="26">
        <v>8</v>
      </c>
      <c r="B1510" s="27" t="s">
        <v>30</v>
      </c>
      <c r="C1510" s="27" t="s">
        <v>26</v>
      </c>
      <c r="D1510" s="63">
        <v>44042</v>
      </c>
      <c r="E1510" s="21">
        <v>32.299999999999997</v>
      </c>
      <c r="F1510" s="22">
        <v>255</v>
      </c>
      <c r="G1510" s="23">
        <v>9.26</v>
      </c>
      <c r="H1510" s="22">
        <v>128</v>
      </c>
      <c r="I1510" s="22">
        <v>33</v>
      </c>
      <c r="J1510" s="23">
        <v>7.54</v>
      </c>
      <c r="K1510" s="69">
        <v>1.1999999999998678</v>
      </c>
      <c r="L1510" s="33">
        <v>0.13426579999999999</v>
      </c>
      <c r="M1510" s="31">
        <v>0.25962999999999997</v>
      </c>
      <c r="N1510" s="31">
        <v>2.0739000000000001</v>
      </c>
      <c r="O1510" s="33">
        <v>2.1808000000000001</v>
      </c>
      <c r="P1510" s="32">
        <f t="shared" si="31"/>
        <v>16.38755151561838</v>
      </c>
      <c r="Q1510" s="22">
        <v>120</v>
      </c>
      <c r="R1510" s="6">
        <v>7</v>
      </c>
      <c r="S1510" s="6" t="s">
        <v>48</v>
      </c>
      <c r="T1510" s="6">
        <v>2020</v>
      </c>
      <c r="U1510"/>
      <c r="AP1510" s="9"/>
      <c r="AQ1510" s="9"/>
      <c r="AR1510" s="76"/>
      <c r="AS1510" s="76"/>
    </row>
    <row r="1511" spans="1:45">
      <c r="A1511" s="26">
        <v>9</v>
      </c>
      <c r="B1511" s="27" t="s">
        <v>31</v>
      </c>
      <c r="C1511" s="27" t="s">
        <v>32</v>
      </c>
      <c r="D1511" s="63">
        <v>44042</v>
      </c>
      <c r="E1511" s="21">
        <v>30.1</v>
      </c>
      <c r="F1511" s="22">
        <v>4283</v>
      </c>
      <c r="G1511" s="23">
        <v>12.19</v>
      </c>
      <c r="H1511" s="22">
        <v>163</v>
      </c>
      <c r="I1511" s="22"/>
      <c r="J1511" s="23">
        <v>7.62</v>
      </c>
      <c r="K1511" s="69">
        <v>8.8000000000008072</v>
      </c>
      <c r="L1511" s="33">
        <v>0.5444812</v>
      </c>
      <c r="M1511" s="31">
        <v>3.1155599999999999</v>
      </c>
      <c r="N1511" s="31">
        <v>1.7394000000000001</v>
      </c>
      <c r="O1511" s="33">
        <v>2.8623000000000003</v>
      </c>
      <c r="P1511" s="32">
        <f t="shared" si="31"/>
        <v>1.4770057389361786</v>
      </c>
      <c r="Q1511" s="22">
        <v>19</v>
      </c>
      <c r="R1511" s="6">
        <v>7</v>
      </c>
      <c r="S1511" s="6" t="s">
        <v>48</v>
      </c>
      <c r="T1511" s="6">
        <v>2020</v>
      </c>
      <c r="U1511"/>
      <c r="AP1511" s="9"/>
      <c r="AQ1511" s="9"/>
      <c r="AR1511" s="76"/>
      <c r="AS1511" s="76"/>
    </row>
    <row r="1512" spans="1:45">
      <c r="A1512" s="26">
        <v>10</v>
      </c>
      <c r="B1512" s="27" t="s">
        <v>33</v>
      </c>
      <c r="C1512" s="27" t="s">
        <v>32</v>
      </c>
      <c r="D1512" s="63">
        <v>44042</v>
      </c>
      <c r="E1512" s="21">
        <v>31.4</v>
      </c>
      <c r="F1512" s="22">
        <v>6730</v>
      </c>
      <c r="G1512" s="23">
        <v>6.16</v>
      </c>
      <c r="H1512" s="22">
        <v>83.6</v>
      </c>
      <c r="I1512" s="22"/>
      <c r="J1512" s="23">
        <v>7.68</v>
      </c>
      <c r="K1512" s="69">
        <v>7.2000000000009834</v>
      </c>
      <c r="L1512" s="33">
        <v>0.24776119999999999</v>
      </c>
      <c r="M1512" s="31">
        <v>0.29671999999999998</v>
      </c>
      <c r="N1512" s="31">
        <v>0.40139999999999998</v>
      </c>
      <c r="O1512" s="33">
        <v>4.4979000000000005</v>
      </c>
      <c r="P1512" s="32">
        <f t="shared" si="31"/>
        <v>16.511526017794555</v>
      </c>
      <c r="Q1512" s="22">
        <v>38</v>
      </c>
      <c r="R1512" s="6">
        <v>7</v>
      </c>
      <c r="S1512" s="6" t="s">
        <v>48</v>
      </c>
      <c r="T1512" s="6">
        <v>2020</v>
      </c>
      <c r="U1512"/>
      <c r="AP1512" s="9"/>
      <c r="AQ1512" s="9"/>
      <c r="AR1512" s="76"/>
      <c r="AS1512" s="76"/>
    </row>
    <row r="1513" spans="1:45">
      <c r="A1513" s="26">
        <v>11</v>
      </c>
      <c r="B1513" s="27" t="s">
        <v>34</v>
      </c>
      <c r="C1513" s="27" t="s">
        <v>26</v>
      </c>
      <c r="D1513" s="63">
        <v>44042</v>
      </c>
      <c r="E1513" s="21">
        <v>30.1</v>
      </c>
      <c r="F1513" s="22">
        <v>236</v>
      </c>
      <c r="G1513" s="23">
        <v>6.75</v>
      </c>
      <c r="H1513" s="22">
        <v>90</v>
      </c>
      <c r="I1513" s="22">
        <v>0</v>
      </c>
      <c r="J1513" s="23">
        <v>7.33</v>
      </c>
      <c r="K1513" s="69">
        <v>1.1000000000001009</v>
      </c>
      <c r="L1513" s="33">
        <v>7.8630799999999987E-2</v>
      </c>
      <c r="M1513" s="31">
        <v>0.25962999999999997</v>
      </c>
      <c r="N1513" s="31">
        <v>0.93659999999999999</v>
      </c>
      <c r="O1513" s="33">
        <v>2.0445000000000002</v>
      </c>
      <c r="P1513" s="32">
        <f t="shared" si="31"/>
        <v>11.482109155336442</v>
      </c>
      <c r="Q1513" s="22">
        <v>120</v>
      </c>
      <c r="R1513" s="6">
        <v>7</v>
      </c>
      <c r="S1513" s="6" t="s">
        <v>48</v>
      </c>
      <c r="T1513" s="6">
        <v>2020</v>
      </c>
      <c r="U1513"/>
      <c r="AP1513" s="9"/>
      <c r="AQ1513" s="9"/>
      <c r="AR1513" s="76"/>
      <c r="AS1513" s="76"/>
    </row>
    <row r="1514" spans="1:45">
      <c r="A1514" s="26">
        <v>12</v>
      </c>
      <c r="B1514" s="27" t="s">
        <v>35</v>
      </c>
      <c r="C1514" s="27" t="s">
        <v>26</v>
      </c>
      <c r="D1514" s="63">
        <v>44042</v>
      </c>
      <c r="E1514" s="21">
        <v>31.3</v>
      </c>
      <c r="F1514" s="22">
        <v>158</v>
      </c>
      <c r="G1514" s="23">
        <v>7.13</v>
      </c>
      <c r="H1514" s="22">
        <v>96.5</v>
      </c>
      <c r="I1514" s="22">
        <v>0</v>
      </c>
      <c r="J1514" s="23">
        <v>7.39</v>
      </c>
      <c r="K1514" s="69">
        <v>1.4000000000002899</v>
      </c>
      <c r="L1514" s="33">
        <v>9.495039999999999E-2</v>
      </c>
      <c r="M1514" s="31">
        <v>0.25962999999999997</v>
      </c>
      <c r="N1514" s="31">
        <v>0.1338</v>
      </c>
      <c r="O1514" s="33">
        <v>2.1808000000000001</v>
      </c>
      <c r="P1514" s="32">
        <f t="shared" si="31"/>
        <v>8.9149944151292235</v>
      </c>
      <c r="Q1514" s="22">
        <v>120</v>
      </c>
      <c r="R1514" s="6">
        <v>7</v>
      </c>
      <c r="S1514" s="6" t="s">
        <v>48</v>
      </c>
      <c r="T1514" s="6">
        <v>2020</v>
      </c>
      <c r="U1514"/>
      <c r="AP1514" s="9"/>
      <c r="AQ1514" s="9"/>
      <c r="AR1514" s="76"/>
      <c r="AS1514" s="76"/>
    </row>
    <row r="1515" spans="1:45">
      <c r="A1515" s="26">
        <v>13</v>
      </c>
      <c r="B1515" s="27" t="s">
        <v>36</v>
      </c>
      <c r="C1515" s="27" t="s">
        <v>32</v>
      </c>
      <c r="D1515" s="63">
        <v>44042</v>
      </c>
      <c r="E1515" s="21">
        <v>33.5</v>
      </c>
      <c r="F1515" s="22">
        <v>2916</v>
      </c>
      <c r="G1515" s="23">
        <v>8.32</v>
      </c>
      <c r="H1515" s="22">
        <v>117</v>
      </c>
      <c r="I1515" s="22"/>
      <c r="J1515" s="23">
        <v>7.79</v>
      </c>
      <c r="K1515" s="69">
        <v>38.799999999998391</v>
      </c>
      <c r="L1515" s="33">
        <v>1.1750111999999999</v>
      </c>
      <c r="M1515" s="31">
        <v>1.22397</v>
      </c>
      <c r="N1515" s="31">
        <v>5.4188999999999998</v>
      </c>
      <c r="O1515" s="33">
        <v>3.4075000000000002</v>
      </c>
      <c r="P1515" s="32">
        <f t="shared" si="31"/>
        <v>7.2112878583625415</v>
      </c>
      <c r="Q1515" s="22">
        <v>33</v>
      </c>
      <c r="R1515" s="6">
        <v>7</v>
      </c>
      <c r="S1515" s="6" t="s">
        <v>48</v>
      </c>
      <c r="T1515" s="6">
        <v>2020</v>
      </c>
      <c r="U1515"/>
      <c r="AP1515" s="9"/>
      <c r="AQ1515" s="9"/>
      <c r="AR1515" s="76"/>
      <c r="AS1515" s="76"/>
    </row>
    <row r="1516" spans="1:45">
      <c r="A1516" s="26">
        <v>14</v>
      </c>
      <c r="B1516" s="27" t="s">
        <v>37</v>
      </c>
      <c r="C1516" s="27" t="s">
        <v>32</v>
      </c>
      <c r="D1516" s="63">
        <v>44042</v>
      </c>
      <c r="E1516" s="21">
        <v>32.1</v>
      </c>
      <c r="F1516" s="22">
        <v>1102</v>
      </c>
      <c r="G1516" s="23">
        <v>6.29</v>
      </c>
      <c r="H1516" s="22">
        <v>86.4</v>
      </c>
      <c r="I1516" s="71"/>
      <c r="J1516" s="23">
        <v>7.59</v>
      </c>
      <c r="K1516" s="69">
        <v>19.80000000000004</v>
      </c>
      <c r="L1516" s="33">
        <v>0.66761999999999999</v>
      </c>
      <c r="M1516" s="31">
        <v>1.5206899999999999</v>
      </c>
      <c r="N1516" s="31">
        <v>15.721500000000001</v>
      </c>
      <c r="O1516" s="33">
        <v>3.2712000000000003</v>
      </c>
      <c r="P1516" s="32">
        <f t="shared" si="31"/>
        <v>12.48952778015243</v>
      </c>
      <c r="Q1516" s="22">
        <v>25</v>
      </c>
      <c r="R1516" s="6">
        <v>7</v>
      </c>
      <c r="S1516" s="6" t="s">
        <v>48</v>
      </c>
      <c r="T1516" s="6">
        <v>2020</v>
      </c>
      <c r="U1516"/>
      <c r="AP1516" s="9"/>
      <c r="AQ1516" s="9"/>
      <c r="AR1516" s="76"/>
      <c r="AS1516" s="76"/>
    </row>
    <row r="1517" spans="1:45">
      <c r="A1517" s="26">
        <v>15</v>
      </c>
      <c r="B1517" s="27" t="s">
        <v>38</v>
      </c>
      <c r="C1517" s="27" t="s">
        <v>21</v>
      </c>
      <c r="D1517" s="63">
        <v>44042</v>
      </c>
      <c r="E1517" s="21">
        <v>24.6</v>
      </c>
      <c r="F1517" s="22">
        <v>683</v>
      </c>
      <c r="G1517" s="23">
        <v>5.55</v>
      </c>
      <c r="H1517" s="22">
        <v>66.7</v>
      </c>
      <c r="I1517" s="22">
        <v>0</v>
      </c>
      <c r="J1517" s="23">
        <v>7.21</v>
      </c>
      <c r="K1517" s="69">
        <v>3.3999999999991815</v>
      </c>
      <c r="L1517" s="33">
        <v>0.42282599999999998</v>
      </c>
      <c r="M1517" s="31">
        <v>0.37090000000000001</v>
      </c>
      <c r="N1517" s="31">
        <v>24.017099999999999</v>
      </c>
      <c r="O1517" s="33">
        <v>2.4534000000000002</v>
      </c>
      <c r="P1517" s="32">
        <f t="shared" si="31"/>
        <v>71.368293340523053</v>
      </c>
      <c r="Q1517" s="22">
        <v>120</v>
      </c>
      <c r="R1517" s="6">
        <v>7</v>
      </c>
      <c r="S1517" s="6" t="s">
        <v>48</v>
      </c>
      <c r="T1517" s="6">
        <v>2020</v>
      </c>
      <c r="U1517"/>
      <c r="AP1517" s="9"/>
      <c r="AQ1517" s="9"/>
      <c r="AR1517" s="76"/>
      <c r="AS1517" s="76"/>
    </row>
    <row r="1518" spans="1:45">
      <c r="A1518" s="26">
        <v>16</v>
      </c>
      <c r="B1518" s="27" t="s">
        <v>39</v>
      </c>
      <c r="C1518" s="27" t="s">
        <v>26</v>
      </c>
      <c r="D1518" s="63">
        <v>44042</v>
      </c>
      <c r="E1518" s="21">
        <v>31.1</v>
      </c>
      <c r="F1518" s="22">
        <v>618</v>
      </c>
      <c r="G1518" s="23">
        <v>4.84</v>
      </c>
      <c r="H1518" s="22">
        <v>65.400000000000006</v>
      </c>
      <c r="I1518" s="22">
        <v>0</v>
      </c>
      <c r="J1518" s="23">
        <v>7.43</v>
      </c>
      <c r="K1518" s="69">
        <v>4.8000000000012477</v>
      </c>
      <c r="L1518" s="33">
        <v>0.48216999999999999</v>
      </c>
      <c r="M1518" s="31">
        <v>1.0385199999999999</v>
      </c>
      <c r="N1518" s="31">
        <v>7.359</v>
      </c>
      <c r="O1518" s="33">
        <v>2.4534000000000002</v>
      </c>
      <c r="P1518" s="32">
        <f t="shared" si="31"/>
        <v>9.4484458652698091</v>
      </c>
      <c r="Q1518" s="22">
        <v>33</v>
      </c>
      <c r="R1518" s="6">
        <v>7</v>
      </c>
      <c r="S1518" s="6" t="s">
        <v>48</v>
      </c>
      <c r="T1518" s="6">
        <v>2020</v>
      </c>
      <c r="U1518"/>
      <c r="AP1518" s="9"/>
      <c r="AQ1518" s="9"/>
      <c r="AR1518" s="76"/>
      <c r="AS1518" s="76"/>
    </row>
    <row r="1519" spans="1:45">
      <c r="A1519" s="26">
        <v>17</v>
      </c>
      <c r="B1519" s="27" t="s">
        <v>40</v>
      </c>
      <c r="C1519" s="27" t="s">
        <v>26</v>
      </c>
      <c r="D1519" s="63">
        <v>44042</v>
      </c>
      <c r="E1519" s="21">
        <v>31.5</v>
      </c>
      <c r="F1519" s="22">
        <v>235</v>
      </c>
      <c r="G1519" s="23">
        <v>5.28</v>
      </c>
      <c r="H1519" s="22">
        <v>71.8</v>
      </c>
      <c r="I1519" s="22">
        <v>0</v>
      </c>
      <c r="J1519" s="23">
        <v>7.3</v>
      </c>
      <c r="K1519" s="69">
        <v>3.1999999999996476</v>
      </c>
      <c r="L1519" s="33">
        <v>0.37386719999999996</v>
      </c>
      <c r="M1519" s="31">
        <v>0.29671999999999998</v>
      </c>
      <c r="N1519" s="31">
        <v>5.1513</v>
      </c>
      <c r="O1519" s="33">
        <v>2.4534000000000002</v>
      </c>
      <c r="P1519" s="32">
        <f t="shared" si="31"/>
        <v>25.629212725802105</v>
      </c>
      <c r="Q1519" s="22">
        <v>71</v>
      </c>
      <c r="R1519" s="6">
        <v>7</v>
      </c>
      <c r="S1519" s="6" t="s">
        <v>48</v>
      </c>
      <c r="T1519" s="6">
        <v>2020</v>
      </c>
      <c r="U1519"/>
      <c r="AP1519" s="9"/>
      <c r="AQ1519" s="9"/>
      <c r="AR1519" s="76"/>
      <c r="AS1519" s="76"/>
    </row>
    <row r="1520" spans="1:45">
      <c r="A1520" s="26">
        <v>18</v>
      </c>
      <c r="B1520" s="27" t="s">
        <v>41</v>
      </c>
      <c r="C1520" s="27" t="s">
        <v>21</v>
      </c>
      <c r="D1520" s="63">
        <v>44042</v>
      </c>
      <c r="E1520" s="21">
        <v>28.2</v>
      </c>
      <c r="F1520" s="22">
        <v>781</v>
      </c>
      <c r="G1520" s="23">
        <v>4.66</v>
      </c>
      <c r="H1520" s="22">
        <v>59.8</v>
      </c>
      <c r="I1520" s="22">
        <v>33</v>
      </c>
      <c r="J1520" s="23">
        <v>7.36</v>
      </c>
      <c r="K1520" s="69">
        <v>3.8000000000000256</v>
      </c>
      <c r="L1520" s="33">
        <v>0.37535080000000004</v>
      </c>
      <c r="M1520" s="31">
        <v>1.7432299999999998</v>
      </c>
      <c r="N1520" s="31">
        <v>12.1089</v>
      </c>
      <c r="O1520" s="33">
        <v>2.5897000000000001</v>
      </c>
      <c r="P1520" s="32">
        <f t="shared" si="31"/>
        <v>8.4318190944396338</v>
      </c>
      <c r="Q1520" s="22">
        <v>44</v>
      </c>
      <c r="R1520" s="6">
        <v>7</v>
      </c>
      <c r="S1520" s="6" t="s">
        <v>48</v>
      </c>
      <c r="T1520" s="6">
        <v>2020</v>
      </c>
      <c r="U1520"/>
      <c r="AP1520" s="9"/>
      <c r="AQ1520" s="9"/>
      <c r="AR1520" s="76"/>
      <c r="AS1520" s="76"/>
    </row>
    <row r="1521" spans="1:45">
      <c r="A1521" s="26">
        <v>19</v>
      </c>
      <c r="B1521" s="27" t="s">
        <v>42</v>
      </c>
      <c r="C1521" s="27" t="s">
        <v>32</v>
      </c>
      <c r="D1521" s="63">
        <v>44042</v>
      </c>
      <c r="E1521" s="21">
        <v>31.5</v>
      </c>
      <c r="F1521" s="22">
        <v>961</v>
      </c>
      <c r="G1521" s="23">
        <v>6.27</v>
      </c>
      <c r="H1521" s="22">
        <v>85.3</v>
      </c>
      <c r="I1521" s="22"/>
      <c r="J1521" s="23">
        <v>7.54</v>
      </c>
      <c r="K1521" s="69">
        <v>13.199999999999434</v>
      </c>
      <c r="L1521" s="33">
        <v>0.55931719999999996</v>
      </c>
      <c r="M1521" s="31">
        <v>0.51925999999999994</v>
      </c>
      <c r="N1521" s="31">
        <v>6.0209999999999999</v>
      </c>
      <c r="O1521" s="33">
        <v>2.5897000000000001</v>
      </c>
      <c r="P1521" s="32">
        <f t="shared" si="31"/>
        <v>16.582636829334053</v>
      </c>
      <c r="Q1521" s="22">
        <v>45</v>
      </c>
      <c r="R1521" s="6">
        <v>7</v>
      </c>
      <c r="S1521" s="6" t="s">
        <v>48</v>
      </c>
      <c r="T1521" s="6">
        <v>2020</v>
      </c>
      <c r="U1521"/>
      <c r="AP1521" s="9"/>
      <c r="AQ1521" s="9"/>
      <c r="AR1521" s="76"/>
      <c r="AS1521" s="76"/>
    </row>
    <row r="1522" spans="1:45">
      <c r="A1522" s="26">
        <v>20</v>
      </c>
      <c r="B1522" s="27" t="s">
        <v>43</v>
      </c>
      <c r="C1522" s="27" t="s">
        <v>26</v>
      </c>
      <c r="D1522" s="63">
        <v>44042</v>
      </c>
      <c r="E1522" s="21">
        <v>32.1</v>
      </c>
      <c r="F1522" s="22">
        <v>179</v>
      </c>
      <c r="G1522" s="23">
        <v>8.8699999999999992</v>
      </c>
      <c r="H1522" s="22">
        <v>122</v>
      </c>
      <c r="I1522" s="22">
        <v>0</v>
      </c>
      <c r="J1522" s="23">
        <v>7.66</v>
      </c>
      <c r="K1522" s="69">
        <v>4.8000000000012477</v>
      </c>
      <c r="L1522" s="33">
        <v>0.35161319999999996</v>
      </c>
      <c r="M1522" s="31">
        <v>0.25962999999999997</v>
      </c>
      <c r="N1522" s="31">
        <v>0.53520000000000001</v>
      </c>
      <c r="O1522" s="33">
        <v>2.1808000000000001</v>
      </c>
      <c r="P1522" s="32">
        <f t="shared" si="31"/>
        <v>10.461040711782154</v>
      </c>
      <c r="Q1522" s="22">
        <v>62</v>
      </c>
      <c r="R1522" s="6">
        <v>7</v>
      </c>
      <c r="S1522" s="6" t="s">
        <v>48</v>
      </c>
      <c r="T1522" s="6">
        <v>2020</v>
      </c>
      <c r="U1522"/>
      <c r="AP1522" s="9"/>
      <c r="AQ1522" s="9"/>
      <c r="AR1522" s="76"/>
      <c r="AS1522" s="76"/>
    </row>
    <row r="1523" spans="1:45">
      <c r="A1523" s="26">
        <v>21</v>
      </c>
      <c r="B1523" s="27" t="s">
        <v>44</v>
      </c>
      <c r="C1523" s="27" t="s">
        <v>21</v>
      </c>
      <c r="D1523" s="63">
        <v>44042</v>
      </c>
      <c r="E1523" s="21">
        <v>24.8</v>
      </c>
      <c r="F1523" s="22">
        <v>93</v>
      </c>
      <c r="G1523" s="23">
        <v>6.47</v>
      </c>
      <c r="H1523" s="22">
        <v>78.400000000000006</v>
      </c>
      <c r="I1523" s="22">
        <v>0</v>
      </c>
      <c r="J1523" s="23">
        <v>7.62</v>
      </c>
      <c r="K1523" s="69">
        <v>5.3999999999998494</v>
      </c>
      <c r="L1523" s="33">
        <v>0.44804719999999998</v>
      </c>
      <c r="M1523" s="31">
        <v>0.55635000000000001</v>
      </c>
      <c r="N1523" s="31">
        <v>2.4752999999999998</v>
      </c>
      <c r="O1523" s="33">
        <v>2.3170999999999999</v>
      </c>
      <c r="P1523" s="32">
        <f t="shared" si="31"/>
        <v>8.6140019771726433</v>
      </c>
      <c r="Q1523" s="22">
        <v>68</v>
      </c>
      <c r="R1523" s="6">
        <v>7</v>
      </c>
      <c r="S1523" s="6" t="s">
        <v>48</v>
      </c>
      <c r="T1523" s="6">
        <v>2020</v>
      </c>
      <c r="U1523"/>
      <c r="AP1523" s="9"/>
      <c r="AQ1523" s="9"/>
      <c r="AR1523" s="76"/>
      <c r="AS1523" s="76"/>
    </row>
    <row r="1524" spans="1:45">
      <c r="A1524" s="26">
        <v>22</v>
      </c>
      <c r="B1524" s="27" t="s">
        <v>45</v>
      </c>
      <c r="C1524" s="27" t="s">
        <v>21</v>
      </c>
      <c r="D1524" s="63">
        <v>44042</v>
      </c>
      <c r="E1524" s="21">
        <v>23</v>
      </c>
      <c r="F1524" s="22">
        <v>531</v>
      </c>
      <c r="G1524" s="23">
        <v>7.39</v>
      </c>
      <c r="H1524" s="22">
        <v>86.4</v>
      </c>
      <c r="I1524" s="22">
        <v>33</v>
      </c>
      <c r="J1524" s="23">
        <v>7.2</v>
      </c>
      <c r="K1524" s="69">
        <v>14.40000000000019</v>
      </c>
      <c r="L1524" s="33">
        <v>0.44953080000000001</v>
      </c>
      <c r="M1524" s="31">
        <v>0.29671999999999998</v>
      </c>
      <c r="N1524" s="31">
        <v>27.830400000000001</v>
      </c>
      <c r="O1524" s="33">
        <v>2.5897000000000001</v>
      </c>
      <c r="P1524" s="32">
        <f t="shared" si="31"/>
        <v>102.52123213804261</v>
      </c>
      <c r="Q1524" s="22">
        <v>33</v>
      </c>
      <c r="R1524" s="6">
        <v>7</v>
      </c>
      <c r="S1524" s="6" t="s">
        <v>48</v>
      </c>
      <c r="T1524" s="6">
        <v>2020</v>
      </c>
      <c r="U1524"/>
      <c r="AP1524" s="9"/>
      <c r="AQ1524" s="9"/>
      <c r="AR1524" s="76"/>
      <c r="AS1524" s="76"/>
    </row>
    <row r="1525" spans="1:45">
      <c r="A1525" s="26">
        <v>23</v>
      </c>
      <c r="B1525" s="27" t="s">
        <v>42</v>
      </c>
      <c r="C1525" s="27" t="s">
        <v>32</v>
      </c>
      <c r="D1525" s="63">
        <v>44042</v>
      </c>
      <c r="E1525" s="21">
        <v>32.1</v>
      </c>
      <c r="F1525" s="22">
        <v>1846</v>
      </c>
      <c r="G1525" s="23">
        <v>7.47</v>
      </c>
      <c r="H1525" s="22">
        <v>103</v>
      </c>
      <c r="I1525" s="22"/>
      <c r="J1525" s="23">
        <v>7.44</v>
      </c>
      <c r="K1525" s="69">
        <v>20.444444444444166</v>
      </c>
      <c r="L1525" s="33">
        <v>0.623112</v>
      </c>
      <c r="M1525" s="31">
        <v>0.44507999999999998</v>
      </c>
      <c r="N1525" s="31">
        <v>2.5422000000000002</v>
      </c>
      <c r="O1525" s="33">
        <v>2.9986000000000002</v>
      </c>
      <c r="P1525" s="32">
        <f t="shared" si="31"/>
        <v>12.448997932955876</v>
      </c>
      <c r="Q1525" s="22">
        <v>30</v>
      </c>
      <c r="R1525" s="6">
        <v>7</v>
      </c>
      <c r="S1525" s="6" t="s">
        <v>48</v>
      </c>
      <c r="T1525" s="6">
        <v>2020</v>
      </c>
      <c r="U1525"/>
      <c r="AP1525" s="9"/>
      <c r="AQ1525" s="9"/>
      <c r="AR1525" s="76"/>
      <c r="AS1525" s="76"/>
    </row>
    <row r="1526" spans="1:45">
      <c r="A1526" s="26">
        <v>24</v>
      </c>
      <c r="B1526" s="27" t="s">
        <v>51</v>
      </c>
      <c r="C1526" s="27" t="s">
        <v>21</v>
      </c>
      <c r="D1526" s="63">
        <v>44042</v>
      </c>
      <c r="E1526" s="21">
        <v>26.9</v>
      </c>
      <c r="F1526" s="22">
        <v>1560</v>
      </c>
      <c r="G1526" s="23">
        <v>7.11</v>
      </c>
      <c r="H1526" s="22">
        <v>89.4</v>
      </c>
      <c r="I1526" s="22">
        <v>33</v>
      </c>
      <c r="J1526" s="23">
        <v>7.75</v>
      </c>
      <c r="K1526" s="69">
        <v>4.9000000000001265</v>
      </c>
      <c r="L1526" s="33">
        <v>0.1031102</v>
      </c>
      <c r="M1526" s="31">
        <v>3.41228</v>
      </c>
      <c r="N1526" s="31">
        <v>11.975099999999999</v>
      </c>
      <c r="O1526" s="33">
        <v>1.7719</v>
      </c>
      <c r="P1526" s="32">
        <f t="shared" si="31"/>
        <v>4.0286846331485107</v>
      </c>
      <c r="Q1526" s="22">
        <v>120</v>
      </c>
      <c r="R1526" s="6">
        <v>7</v>
      </c>
      <c r="S1526" s="6" t="s">
        <v>48</v>
      </c>
      <c r="T1526" s="6">
        <v>2020</v>
      </c>
      <c r="U1526"/>
      <c r="AP1526" s="9"/>
      <c r="AQ1526" s="9"/>
      <c r="AR1526" s="76"/>
      <c r="AS1526" s="76"/>
    </row>
    <row r="1527" spans="1:45">
      <c r="A1527" s="26">
        <v>1</v>
      </c>
      <c r="B1527" s="27" t="s">
        <v>20</v>
      </c>
      <c r="C1527" s="27" t="s">
        <v>21</v>
      </c>
      <c r="D1527" s="63">
        <v>44124</v>
      </c>
      <c r="E1527" s="21">
        <v>15.9</v>
      </c>
      <c r="F1527" s="22">
        <v>470</v>
      </c>
      <c r="G1527" s="23">
        <v>9.68</v>
      </c>
      <c r="H1527" s="22">
        <v>98</v>
      </c>
      <c r="I1527" s="22"/>
      <c r="J1527" s="23">
        <v>6.32</v>
      </c>
      <c r="K1527" s="31">
        <v>0.70000000000014495</v>
      </c>
      <c r="L1527" s="33">
        <v>6.2920000000000004E-2</v>
      </c>
      <c r="M1527" s="31">
        <v>0.91959999999999997</v>
      </c>
      <c r="N1527" s="31">
        <v>18.004999999999999</v>
      </c>
      <c r="O1527" s="33">
        <v>1.6496</v>
      </c>
      <c r="P1527" s="32">
        <f t="shared" si="31"/>
        <v>21.372988255763374</v>
      </c>
      <c r="Q1527" s="22">
        <v>120</v>
      </c>
      <c r="R1527" s="6">
        <v>10</v>
      </c>
      <c r="S1527" s="6" t="s">
        <v>22</v>
      </c>
      <c r="T1527" s="6">
        <v>2020</v>
      </c>
      <c r="U1527"/>
      <c r="AP1527" s="9"/>
      <c r="AQ1527" s="9"/>
      <c r="AR1527" s="76"/>
      <c r="AS1527" s="76"/>
    </row>
    <row r="1528" spans="1:45">
      <c r="A1528" s="26">
        <v>2</v>
      </c>
      <c r="B1528" s="27" t="s">
        <v>23</v>
      </c>
      <c r="C1528" s="27" t="s">
        <v>21</v>
      </c>
      <c r="D1528" s="63">
        <v>44124</v>
      </c>
      <c r="E1528" s="21">
        <v>15.3</v>
      </c>
      <c r="F1528" s="22">
        <v>167</v>
      </c>
      <c r="G1528" s="23">
        <v>8.36</v>
      </c>
      <c r="H1528" s="22">
        <v>83.6</v>
      </c>
      <c r="I1528" s="22"/>
      <c r="J1528" s="23">
        <v>6.34</v>
      </c>
      <c r="K1528" s="31">
        <v>1.4000000000002899</v>
      </c>
      <c r="L1528" s="33">
        <v>0.26135999999999998</v>
      </c>
      <c r="M1528" s="31">
        <v>0.43559999999999999</v>
      </c>
      <c r="N1528" s="31">
        <v>23.212599999999998</v>
      </c>
      <c r="O1528" s="33">
        <v>16.392900000000001</v>
      </c>
      <c r="P1528" s="32">
        <f t="shared" si="31"/>
        <v>90.921717171717177</v>
      </c>
      <c r="Q1528" s="22">
        <v>102</v>
      </c>
      <c r="R1528" s="6">
        <v>10</v>
      </c>
      <c r="S1528" s="6" t="s">
        <v>22</v>
      </c>
      <c r="T1528" s="6">
        <v>2020</v>
      </c>
      <c r="U1528"/>
      <c r="AP1528" s="9"/>
      <c r="AQ1528" s="9"/>
      <c r="AR1528" s="76"/>
      <c r="AS1528" s="76"/>
    </row>
    <row r="1529" spans="1:45">
      <c r="A1529" s="26">
        <v>3</v>
      </c>
      <c r="B1529" s="27" t="s">
        <v>24</v>
      </c>
      <c r="C1529" s="27" t="s">
        <v>21</v>
      </c>
      <c r="D1529" s="63">
        <v>44124</v>
      </c>
      <c r="E1529" s="21">
        <v>16.600000000000001</v>
      </c>
      <c r="F1529" s="22">
        <v>591</v>
      </c>
      <c r="G1529" s="25">
        <v>7.44</v>
      </c>
      <c r="H1529" s="22">
        <v>77.2</v>
      </c>
      <c r="I1529" s="22"/>
      <c r="J1529" s="23">
        <v>6.49</v>
      </c>
      <c r="K1529" s="31">
        <v>0.93333333333352664</v>
      </c>
      <c r="L1529" s="33">
        <v>0.10970666666666667</v>
      </c>
      <c r="M1529" s="31">
        <v>0.67759999999999998</v>
      </c>
      <c r="N1529" s="31">
        <v>25.2624</v>
      </c>
      <c r="O1529" s="33">
        <v>1.6496</v>
      </c>
      <c r="P1529" s="32">
        <f t="shared" si="31"/>
        <v>39.716646989374262</v>
      </c>
      <c r="Q1529" s="22">
        <v>115</v>
      </c>
      <c r="R1529" s="6">
        <v>10</v>
      </c>
      <c r="S1529" s="6" t="s">
        <v>22</v>
      </c>
      <c r="T1529" s="6">
        <v>2020</v>
      </c>
      <c r="U1529"/>
      <c r="AP1529" s="9"/>
      <c r="AQ1529" s="9"/>
      <c r="AR1529" s="76"/>
      <c r="AS1529" s="76"/>
    </row>
    <row r="1530" spans="1:45">
      <c r="A1530" s="26">
        <v>4</v>
      </c>
      <c r="B1530" s="27" t="s">
        <v>25</v>
      </c>
      <c r="C1530" s="27" t="s">
        <v>26</v>
      </c>
      <c r="D1530" s="63">
        <v>44124</v>
      </c>
      <c r="E1530" s="21">
        <v>20</v>
      </c>
      <c r="F1530" s="22">
        <v>220</v>
      </c>
      <c r="G1530" s="23">
        <v>5.0999999999999996</v>
      </c>
      <c r="H1530" s="22">
        <v>56</v>
      </c>
      <c r="I1530" s="22"/>
      <c r="J1530" s="23">
        <v>6.76</v>
      </c>
      <c r="K1530" s="31">
        <v>9.9999999999766942E-2</v>
      </c>
      <c r="L1530" s="33">
        <v>9.6799999999999997E-2</v>
      </c>
      <c r="M1530" s="31">
        <v>0.43559999999999999</v>
      </c>
      <c r="N1530" s="31">
        <v>14.625599999999999</v>
      </c>
      <c r="O1530" s="33">
        <v>0.61860000000000004</v>
      </c>
      <c r="P1530" s="32">
        <f t="shared" si="31"/>
        <v>34.995867768595041</v>
      </c>
      <c r="Q1530" s="22">
        <v>60</v>
      </c>
      <c r="R1530" s="6">
        <v>10</v>
      </c>
      <c r="S1530" s="6" t="s">
        <v>22</v>
      </c>
      <c r="T1530" s="6">
        <v>2020</v>
      </c>
      <c r="U1530"/>
      <c r="AP1530" s="9"/>
      <c r="AQ1530" s="9"/>
      <c r="AR1530" s="76"/>
      <c r="AS1530" s="76"/>
    </row>
    <row r="1531" spans="1:45">
      <c r="A1531" s="26">
        <v>5</v>
      </c>
      <c r="B1531" s="27" t="s">
        <v>27</v>
      </c>
      <c r="C1531" s="27" t="s">
        <v>26</v>
      </c>
      <c r="D1531" s="63">
        <v>44124</v>
      </c>
      <c r="E1531" s="21">
        <v>18.899999999999999</v>
      </c>
      <c r="F1531" s="22">
        <v>24</v>
      </c>
      <c r="G1531" s="23">
        <v>7.45</v>
      </c>
      <c r="H1531" s="22">
        <v>80.7</v>
      </c>
      <c r="I1531" s="22"/>
      <c r="J1531" s="23">
        <v>6.85</v>
      </c>
      <c r="K1531" s="31">
        <v>0.19999999999953388</v>
      </c>
      <c r="L1531" s="33">
        <v>0.23232</v>
      </c>
      <c r="M1531" s="31">
        <v>0.58079999999999998</v>
      </c>
      <c r="N1531" s="31">
        <v>5.4845999999999995</v>
      </c>
      <c r="O1531" s="33">
        <v>0.92789999999999995</v>
      </c>
      <c r="P1531" s="32">
        <f t="shared" si="31"/>
        <v>11.040805785123966</v>
      </c>
      <c r="Q1531" s="22">
        <v>62</v>
      </c>
      <c r="R1531" s="6">
        <v>10</v>
      </c>
      <c r="S1531" s="6" t="s">
        <v>22</v>
      </c>
      <c r="T1531" s="6">
        <v>2020</v>
      </c>
      <c r="U1531"/>
      <c r="AP1531" s="9"/>
      <c r="AQ1531" s="9"/>
      <c r="AR1531" s="76"/>
      <c r="AS1531" s="76"/>
    </row>
    <row r="1532" spans="1:45">
      <c r="A1532" s="26">
        <v>6</v>
      </c>
      <c r="B1532" s="27" t="s">
        <v>28</v>
      </c>
      <c r="C1532" s="27" t="s">
        <v>21</v>
      </c>
      <c r="D1532" s="63">
        <v>44124</v>
      </c>
      <c r="E1532" s="21">
        <v>15.6</v>
      </c>
      <c r="F1532" s="22">
        <v>493</v>
      </c>
      <c r="G1532" s="23">
        <v>7.74</v>
      </c>
      <c r="H1532" s="22">
        <v>78.099999999999994</v>
      </c>
      <c r="I1532" s="22"/>
      <c r="J1532" s="23">
        <v>6.77</v>
      </c>
      <c r="K1532"/>
      <c r="L1532" s="33">
        <v>0.37751999999999997</v>
      </c>
      <c r="M1532" s="31">
        <v>0.96799999999999997</v>
      </c>
      <c r="N1532" s="31">
        <v>29.084999999999997</v>
      </c>
      <c r="O1532" s="33">
        <v>0.30930000000000002</v>
      </c>
      <c r="P1532" s="32">
        <f t="shared" si="31"/>
        <v>30.366012396694213</v>
      </c>
      <c r="Q1532" s="22">
        <v>120</v>
      </c>
      <c r="R1532" s="6">
        <v>10</v>
      </c>
      <c r="S1532" s="6" t="s">
        <v>22</v>
      </c>
      <c r="T1532" s="6">
        <v>2020</v>
      </c>
      <c r="U1532"/>
      <c r="AP1532" s="9"/>
      <c r="AQ1532" s="9"/>
      <c r="AR1532" s="76"/>
      <c r="AS1532" s="76"/>
    </row>
    <row r="1533" spans="1:45">
      <c r="A1533" s="26">
        <v>7</v>
      </c>
      <c r="B1533" s="27" t="s">
        <v>29</v>
      </c>
      <c r="C1533" s="27" t="s">
        <v>21</v>
      </c>
      <c r="D1533" s="63">
        <v>44124</v>
      </c>
      <c r="E1533" s="21">
        <v>16.100000000000001</v>
      </c>
      <c r="F1533" s="22">
        <v>1320</v>
      </c>
      <c r="G1533" s="23">
        <v>3.69</v>
      </c>
      <c r="H1533" s="22">
        <v>37.6</v>
      </c>
      <c r="I1533" s="22"/>
      <c r="J1533" s="23">
        <v>6.44</v>
      </c>
      <c r="K1533" s="31">
        <v>2.8000000000005798</v>
      </c>
      <c r="L1533" s="33">
        <v>0.29039999999999999</v>
      </c>
      <c r="M1533" s="31">
        <v>0.82279999999999998</v>
      </c>
      <c r="N1533" s="31">
        <v>34.9574</v>
      </c>
      <c r="O1533" s="33">
        <v>54.127499999999998</v>
      </c>
      <c r="P1533" s="32">
        <f t="shared" si="31"/>
        <v>108.27041808458921</v>
      </c>
      <c r="Q1533" s="22">
        <v>62</v>
      </c>
      <c r="R1533" s="6">
        <v>10</v>
      </c>
      <c r="S1533" s="6" t="s">
        <v>22</v>
      </c>
      <c r="T1533" s="6">
        <v>2020</v>
      </c>
      <c r="U1533"/>
      <c r="AP1533" s="9"/>
      <c r="AQ1533" s="9"/>
      <c r="AR1533" s="76"/>
      <c r="AS1533" s="76"/>
    </row>
    <row r="1534" spans="1:45">
      <c r="A1534" s="26">
        <v>8</v>
      </c>
      <c r="B1534" s="27" t="s">
        <v>30</v>
      </c>
      <c r="C1534" s="27" t="s">
        <v>26</v>
      </c>
      <c r="D1534" s="63">
        <v>44124</v>
      </c>
      <c r="E1534" s="21">
        <v>19.600000000000001</v>
      </c>
      <c r="F1534" s="22">
        <v>194</v>
      </c>
      <c r="G1534" s="23">
        <v>10.39</v>
      </c>
      <c r="H1534" s="22">
        <v>114</v>
      </c>
      <c r="I1534" s="22"/>
      <c r="J1534" s="23">
        <v>6.94</v>
      </c>
      <c r="K1534" s="31">
        <v>5.0000000000007816</v>
      </c>
      <c r="L1534" s="33">
        <v>0.47432000000000002</v>
      </c>
      <c r="M1534" s="31">
        <v>1.3068</v>
      </c>
      <c r="N1534" s="31">
        <v>11.855599999999999</v>
      </c>
      <c r="O1534" s="33">
        <v>9.6913999999999998</v>
      </c>
      <c r="P1534" s="32">
        <f t="shared" si="31"/>
        <v>16.488368533823078</v>
      </c>
      <c r="Q1534" s="22">
        <v>42</v>
      </c>
      <c r="R1534" s="6">
        <v>10</v>
      </c>
      <c r="S1534" s="6" t="s">
        <v>22</v>
      </c>
      <c r="T1534" s="6">
        <v>2020</v>
      </c>
      <c r="U1534"/>
      <c r="AP1534" s="9"/>
      <c r="AQ1534" s="9"/>
      <c r="AR1534" s="76"/>
      <c r="AS1534" s="76"/>
    </row>
    <row r="1535" spans="1:45">
      <c r="A1535" s="26">
        <v>9</v>
      </c>
      <c r="B1535" s="27" t="s">
        <v>31</v>
      </c>
      <c r="C1535" s="27" t="s">
        <v>32</v>
      </c>
      <c r="D1535" s="63">
        <v>44124</v>
      </c>
      <c r="E1535" s="21">
        <v>17.5</v>
      </c>
      <c r="F1535" s="22">
        <v>1006</v>
      </c>
      <c r="G1535" s="23">
        <v>3.83</v>
      </c>
      <c r="H1535" s="22">
        <v>40.6</v>
      </c>
      <c r="I1535" s="22"/>
      <c r="J1535" s="23">
        <v>6.8</v>
      </c>
      <c r="K1535" s="31">
        <v>45.50000000000054</v>
      </c>
      <c r="L1535" s="33">
        <v>2.3231999999999999</v>
      </c>
      <c r="M1535" s="31">
        <v>5.6627999999999998</v>
      </c>
      <c r="N1535" s="31">
        <v>3.0469999999999997</v>
      </c>
      <c r="O1535" s="33">
        <v>20.0014</v>
      </c>
      <c r="P1535" s="32">
        <f t="shared" si="31"/>
        <v>4.070141979232889</v>
      </c>
      <c r="Q1535" s="22">
        <v>14</v>
      </c>
      <c r="R1535" s="6">
        <v>10</v>
      </c>
      <c r="S1535" s="6" t="s">
        <v>22</v>
      </c>
      <c r="T1535" s="6">
        <v>2020</v>
      </c>
      <c r="U1535"/>
      <c r="AP1535" s="9"/>
      <c r="AQ1535" s="9"/>
      <c r="AR1535" s="76"/>
      <c r="AS1535" s="76"/>
    </row>
    <row r="1536" spans="1:45">
      <c r="A1536" s="26">
        <v>10</v>
      </c>
      <c r="B1536" s="27" t="s">
        <v>33</v>
      </c>
      <c r="C1536" s="27" t="s">
        <v>32</v>
      </c>
      <c r="D1536" s="63">
        <v>44124</v>
      </c>
      <c r="E1536" s="21">
        <v>20.2</v>
      </c>
      <c r="F1536" s="22">
        <v>1642</v>
      </c>
      <c r="G1536" s="23">
        <v>8.27</v>
      </c>
      <c r="H1536" s="22">
        <v>91.6</v>
      </c>
      <c r="I1536" s="22"/>
      <c r="J1536" s="23">
        <v>6.88</v>
      </c>
      <c r="K1536" s="31">
        <v>3.3333333333314861</v>
      </c>
      <c r="L1536" s="33">
        <v>0.54853333333333343</v>
      </c>
      <c r="M1536" s="31">
        <v>1.5004</v>
      </c>
      <c r="N1536" s="31">
        <v>5.5953999999999997</v>
      </c>
      <c r="O1536" s="33">
        <v>1.6496</v>
      </c>
      <c r="P1536" s="32">
        <f t="shared" si="31"/>
        <v>4.8287123433750994</v>
      </c>
      <c r="Q1536" s="22">
        <v>29</v>
      </c>
      <c r="R1536" s="6">
        <v>10</v>
      </c>
      <c r="S1536" s="6" t="s">
        <v>22</v>
      </c>
      <c r="T1536" s="6">
        <v>2020</v>
      </c>
      <c r="U1536"/>
      <c r="AP1536" s="9"/>
      <c r="AQ1536" s="9"/>
      <c r="AR1536" s="76"/>
      <c r="AS1536" s="76"/>
    </row>
    <row r="1537" spans="1:45">
      <c r="A1537" s="26">
        <v>11</v>
      </c>
      <c r="B1537" s="27" t="s">
        <v>34</v>
      </c>
      <c r="C1537" s="27" t="s">
        <v>26</v>
      </c>
      <c r="D1537" s="63">
        <v>44124</v>
      </c>
      <c r="E1537" s="21">
        <v>19.3</v>
      </c>
      <c r="F1537" s="22">
        <v>203</v>
      </c>
      <c r="G1537" s="23">
        <v>6.61</v>
      </c>
      <c r="H1537" s="22">
        <v>71.900000000000006</v>
      </c>
      <c r="I1537" s="22"/>
      <c r="J1537" s="23">
        <v>7.04</v>
      </c>
      <c r="K1537"/>
      <c r="L1537" s="33">
        <v>0.26135999999999998</v>
      </c>
      <c r="M1537" s="31">
        <v>0.24199999999999999</v>
      </c>
      <c r="N1537" s="31">
        <v>4.2103999999999999</v>
      </c>
      <c r="O1537" s="33">
        <v>0.92789999999999995</v>
      </c>
      <c r="P1537" s="32">
        <f t="shared" si="31"/>
        <v>21.232644628099173</v>
      </c>
      <c r="Q1537" s="22">
        <v>55</v>
      </c>
      <c r="R1537" s="6">
        <v>10</v>
      </c>
      <c r="S1537" s="6" t="s">
        <v>22</v>
      </c>
      <c r="T1537" s="6">
        <v>2020</v>
      </c>
      <c r="U1537"/>
      <c r="AP1537" s="9"/>
      <c r="AQ1537" s="9"/>
      <c r="AR1537" s="76"/>
      <c r="AS1537" s="76"/>
    </row>
    <row r="1538" spans="1:45">
      <c r="A1538" s="26">
        <v>12</v>
      </c>
      <c r="B1538" s="27" t="s">
        <v>35</v>
      </c>
      <c r="C1538" s="27" t="s">
        <v>26</v>
      </c>
      <c r="D1538" s="63">
        <v>44124</v>
      </c>
      <c r="E1538" s="21">
        <v>19.7</v>
      </c>
      <c r="F1538" s="22">
        <v>218</v>
      </c>
      <c r="G1538" s="23">
        <v>5.29</v>
      </c>
      <c r="H1538" s="22">
        <v>58</v>
      </c>
      <c r="I1538" s="22"/>
      <c r="J1538" s="23">
        <v>6.84</v>
      </c>
      <c r="K1538"/>
      <c r="L1538" s="33">
        <v>0.15487999999999999</v>
      </c>
      <c r="M1538" s="31">
        <v>0.43559999999999999</v>
      </c>
      <c r="N1538" s="31">
        <v>3.8779999999999997</v>
      </c>
      <c r="O1538" s="33">
        <v>3.4022999999999999</v>
      </c>
      <c r="P1538" s="32">
        <f t="shared" si="31"/>
        <v>16.713269054178145</v>
      </c>
      <c r="Q1538" s="22">
        <v>120</v>
      </c>
      <c r="R1538" s="6">
        <v>10</v>
      </c>
      <c r="S1538" s="6" t="s">
        <v>22</v>
      </c>
      <c r="T1538" s="6">
        <v>2020</v>
      </c>
      <c r="U1538"/>
      <c r="AP1538" s="9"/>
      <c r="AQ1538" s="9"/>
      <c r="AR1538" s="76"/>
      <c r="AS1538" s="76"/>
    </row>
    <row r="1539" spans="1:45">
      <c r="A1539" s="26">
        <v>13</v>
      </c>
      <c r="B1539" s="27" t="s">
        <v>36</v>
      </c>
      <c r="C1539" s="27" t="s">
        <v>32</v>
      </c>
      <c r="D1539" s="63">
        <v>44124</v>
      </c>
      <c r="E1539" s="21">
        <v>17.399999999999999</v>
      </c>
      <c r="F1539" s="22">
        <v>841</v>
      </c>
      <c r="G1539" s="23">
        <v>7.88</v>
      </c>
      <c r="H1539" s="22">
        <v>82.2</v>
      </c>
      <c r="I1539" s="22"/>
      <c r="J1539" s="23">
        <v>6.79</v>
      </c>
      <c r="K1539" s="31">
        <v>8.4999999999979536</v>
      </c>
      <c r="L1539" s="33">
        <v>0.79859999999999998</v>
      </c>
      <c r="M1539" s="31">
        <v>1.8391999999999999</v>
      </c>
      <c r="N1539" s="31">
        <v>5.8723999999999998</v>
      </c>
      <c r="O1539" s="33">
        <v>1.6496</v>
      </c>
      <c r="P1539" s="32">
        <f t="shared" si="31"/>
        <v>4.0898216615919969</v>
      </c>
      <c r="Q1539" s="22">
        <v>21</v>
      </c>
      <c r="R1539" s="6">
        <v>10</v>
      </c>
      <c r="S1539" s="6" t="s">
        <v>22</v>
      </c>
      <c r="T1539" s="6">
        <v>2020</v>
      </c>
      <c r="U1539"/>
      <c r="AP1539" s="9"/>
      <c r="AQ1539" s="9"/>
      <c r="AR1539" s="76"/>
      <c r="AS1539" s="76"/>
    </row>
    <row r="1540" spans="1:45">
      <c r="A1540" s="26">
        <v>14</v>
      </c>
      <c r="B1540" s="27" t="s">
        <v>37</v>
      </c>
      <c r="C1540" s="27" t="s">
        <v>32</v>
      </c>
      <c r="D1540" s="63">
        <v>44124</v>
      </c>
      <c r="E1540" s="21">
        <v>17.8</v>
      </c>
      <c r="F1540" s="22">
        <v>658</v>
      </c>
      <c r="G1540" s="23">
        <v>6.04</v>
      </c>
      <c r="H1540" s="22">
        <v>62.3</v>
      </c>
      <c r="I1540" s="22"/>
      <c r="J1540" s="23">
        <v>6.75</v>
      </c>
      <c r="K1540" s="31">
        <v>0.40000000000084412</v>
      </c>
      <c r="L1540" s="33">
        <v>0.61951999999999996</v>
      </c>
      <c r="M1540" s="31">
        <v>1.694</v>
      </c>
      <c r="N1540" s="31">
        <v>15.013399999999999</v>
      </c>
      <c r="O1540" s="33">
        <v>0.51549999999999996</v>
      </c>
      <c r="P1540" s="32">
        <f t="shared" si="31"/>
        <v>9.1670011806375431</v>
      </c>
      <c r="Q1540" s="22">
        <v>42</v>
      </c>
      <c r="R1540" s="6">
        <v>10</v>
      </c>
      <c r="S1540" s="6" t="s">
        <v>22</v>
      </c>
      <c r="T1540" s="6">
        <v>2020</v>
      </c>
      <c r="U1540"/>
      <c r="AP1540" s="9"/>
      <c r="AQ1540" s="9"/>
      <c r="AR1540" s="76"/>
      <c r="AS1540" s="76"/>
    </row>
    <row r="1541" spans="1:45">
      <c r="A1541" s="26">
        <v>15</v>
      </c>
      <c r="B1541" s="27" t="s">
        <v>38</v>
      </c>
      <c r="C1541" s="27" t="s">
        <v>21</v>
      </c>
      <c r="D1541" s="63">
        <v>44124</v>
      </c>
      <c r="E1541" s="21">
        <v>17.5</v>
      </c>
      <c r="F1541" s="22">
        <v>705</v>
      </c>
      <c r="G1541" s="23">
        <v>8.11</v>
      </c>
      <c r="H1541" s="22">
        <v>84.3</v>
      </c>
      <c r="I1541" s="22"/>
      <c r="J1541" s="23">
        <v>6.66</v>
      </c>
      <c r="K1541" s="31">
        <v>0.79999999999991189</v>
      </c>
      <c r="L1541" s="33">
        <v>0.24199999999999999</v>
      </c>
      <c r="M1541" s="31">
        <v>0.82279999999999998</v>
      </c>
      <c r="N1541" s="31">
        <v>22.8248</v>
      </c>
      <c r="O1541" s="33">
        <v>0.51549999999999996</v>
      </c>
      <c r="P1541" s="32">
        <f t="shared" si="31"/>
        <v>28.366917841516774</v>
      </c>
      <c r="Q1541" s="22">
        <v>120</v>
      </c>
      <c r="R1541" s="6">
        <v>10</v>
      </c>
      <c r="S1541" s="6" t="s">
        <v>22</v>
      </c>
      <c r="T1541" s="6">
        <v>2020</v>
      </c>
      <c r="U1541"/>
      <c r="AP1541" s="9"/>
      <c r="AQ1541" s="9"/>
      <c r="AR1541" s="76"/>
      <c r="AS1541" s="76"/>
    </row>
    <row r="1542" spans="1:45">
      <c r="A1542" s="26">
        <v>16</v>
      </c>
      <c r="B1542" s="27" t="s">
        <v>39</v>
      </c>
      <c r="C1542" s="27" t="s">
        <v>26</v>
      </c>
      <c r="D1542" s="63">
        <v>44124</v>
      </c>
      <c r="E1542" s="21">
        <v>21.1</v>
      </c>
      <c r="F1542" s="22">
        <v>468</v>
      </c>
      <c r="G1542" s="23">
        <v>8.59</v>
      </c>
      <c r="H1542" s="22">
        <v>96.1</v>
      </c>
      <c r="I1542" s="22"/>
      <c r="J1542" s="23">
        <v>6.84</v>
      </c>
      <c r="K1542" s="31">
        <v>0.300000000000189</v>
      </c>
      <c r="L1542" s="33">
        <v>0.1452</v>
      </c>
      <c r="M1542" s="31">
        <v>1.5004</v>
      </c>
      <c r="N1542" s="31">
        <v>21.273599999999998</v>
      </c>
      <c r="O1542" s="33">
        <v>1.2372000000000001</v>
      </c>
      <c r="P1542" s="32">
        <f t="shared" si="31"/>
        <v>15.003199146894161</v>
      </c>
      <c r="Q1542" s="22">
        <v>40</v>
      </c>
      <c r="R1542" s="6">
        <v>10</v>
      </c>
      <c r="S1542" s="6" t="s">
        <v>22</v>
      </c>
      <c r="T1542" s="6">
        <v>2020</v>
      </c>
      <c r="U1542"/>
      <c r="AP1542" s="9"/>
      <c r="AQ1542" s="9"/>
      <c r="AR1542" s="76"/>
      <c r="AS1542" s="76"/>
    </row>
    <row r="1543" spans="1:45">
      <c r="A1543" s="26">
        <v>17</v>
      </c>
      <c r="B1543" s="27" t="s">
        <v>40</v>
      </c>
      <c r="C1543" s="27" t="s">
        <v>26</v>
      </c>
      <c r="D1543" s="63">
        <v>44124</v>
      </c>
      <c r="E1543" s="21">
        <v>20</v>
      </c>
      <c r="F1543" s="22">
        <v>337</v>
      </c>
      <c r="G1543" s="23">
        <v>8.6</v>
      </c>
      <c r="H1543" s="22">
        <v>93.9</v>
      </c>
      <c r="I1543" s="22"/>
      <c r="J1543" s="23">
        <v>6.82</v>
      </c>
      <c r="K1543" s="31">
        <v>0</v>
      </c>
      <c r="L1543" s="33">
        <v>0.13067999999999999</v>
      </c>
      <c r="M1543" s="31">
        <v>0.58079999999999998</v>
      </c>
      <c r="N1543" s="31">
        <v>8.7531999999999996</v>
      </c>
      <c r="O1543" s="33">
        <v>0.82479999999999998</v>
      </c>
      <c r="P1543" s="32">
        <f t="shared" si="31"/>
        <v>16.491046831955924</v>
      </c>
      <c r="Q1543" s="22">
        <v>40</v>
      </c>
      <c r="R1543" s="6">
        <v>10</v>
      </c>
      <c r="S1543" s="6" t="s">
        <v>22</v>
      </c>
      <c r="T1543" s="6">
        <v>2020</v>
      </c>
      <c r="U1543"/>
      <c r="AP1543" s="9"/>
      <c r="AQ1543" s="9"/>
      <c r="AR1543" s="76"/>
      <c r="AS1543" s="76"/>
    </row>
    <row r="1544" spans="1:45">
      <c r="A1544" s="26">
        <v>18</v>
      </c>
      <c r="B1544" s="27" t="s">
        <v>41</v>
      </c>
      <c r="C1544" s="27" t="s">
        <v>21</v>
      </c>
      <c r="D1544" s="63">
        <v>44124</v>
      </c>
      <c r="E1544" s="21">
        <v>19.899999999999999</v>
      </c>
      <c r="F1544" s="22">
        <v>591</v>
      </c>
      <c r="G1544" s="23">
        <v>7.94</v>
      </c>
      <c r="H1544" s="22">
        <v>86.4</v>
      </c>
      <c r="I1544" s="22"/>
      <c r="J1544" s="23">
        <v>6.81</v>
      </c>
      <c r="K1544" s="31">
        <v>0.70000000000014495</v>
      </c>
      <c r="L1544" s="33">
        <v>0.25168000000000001</v>
      </c>
      <c r="M1544" s="31">
        <v>1.7907999999999999</v>
      </c>
      <c r="N1544" s="31">
        <v>14.293199999999999</v>
      </c>
      <c r="O1544" s="33">
        <v>0.72170000000000001</v>
      </c>
      <c r="P1544" s="32">
        <f t="shared" si="31"/>
        <v>8.3844650435559522</v>
      </c>
      <c r="Q1544" s="22">
        <v>42</v>
      </c>
      <c r="R1544" s="6">
        <v>10</v>
      </c>
      <c r="S1544" s="6" t="s">
        <v>22</v>
      </c>
      <c r="T1544" s="6">
        <v>2020</v>
      </c>
      <c r="U1544"/>
      <c r="AP1544" s="9"/>
      <c r="AQ1544" s="9"/>
      <c r="AR1544" s="76"/>
      <c r="AS1544" s="76"/>
    </row>
    <row r="1545" spans="1:45">
      <c r="A1545" s="26">
        <v>19</v>
      </c>
      <c r="B1545" s="27" t="s">
        <v>42</v>
      </c>
      <c r="C1545" s="27" t="s">
        <v>32</v>
      </c>
      <c r="D1545" s="63">
        <v>44124</v>
      </c>
      <c r="E1545" s="21">
        <v>18.899999999999999</v>
      </c>
      <c r="F1545" s="22">
        <v>340</v>
      </c>
      <c r="G1545" s="23">
        <v>8.49</v>
      </c>
      <c r="H1545" s="22">
        <v>91.9</v>
      </c>
      <c r="I1545" s="22"/>
      <c r="J1545" s="23">
        <v>6.88</v>
      </c>
      <c r="K1545" s="31">
        <v>0.39999999999906777</v>
      </c>
      <c r="L1545" s="33">
        <v>0.38719999999999999</v>
      </c>
      <c r="M1545" s="31">
        <v>1.0648</v>
      </c>
      <c r="N1545" s="31">
        <v>21.439799999999998</v>
      </c>
      <c r="O1545" s="33">
        <v>2.9899</v>
      </c>
      <c r="P1545" s="32">
        <f t="shared" si="31"/>
        <v>22.94299398948159</v>
      </c>
      <c r="Q1545" s="22">
        <v>39</v>
      </c>
      <c r="R1545" s="6">
        <v>10</v>
      </c>
      <c r="S1545" s="6" t="s">
        <v>22</v>
      </c>
      <c r="T1545" s="6">
        <v>2020</v>
      </c>
      <c r="U1545"/>
      <c r="AP1545" s="9"/>
      <c r="AQ1545" s="9"/>
      <c r="AR1545" s="76"/>
      <c r="AS1545" s="76"/>
    </row>
    <row r="1546" spans="1:45">
      <c r="A1546" s="26">
        <v>20</v>
      </c>
      <c r="B1546" s="27" t="s">
        <v>43</v>
      </c>
      <c r="C1546" s="27" t="s">
        <v>26</v>
      </c>
      <c r="D1546" s="63">
        <v>44124</v>
      </c>
      <c r="E1546" s="21">
        <v>19.5</v>
      </c>
      <c r="F1546" s="22">
        <v>194</v>
      </c>
      <c r="G1546" s="23">
        <v>5.6</v>
      </c>
      <c r="H1546" s="22">
        <v>61.3</v>
      </c>
      <c r="I1546" s="22"/>
      <c r="J1546" s="23">
        <v>6.88</v>
      </c>
      <c r="K1546"/>
      <c r="L1546" s="33">
        <v>0.29039999999999999</v>
      </c>
      <c r="M1546" s="31">
        <v>0.82279999999999998</v>
      </c>
      <c r="N1546" s="31">
        <v>9.6950000000000003</v>
      </c>
      <c r="O1546" s="33">
        <v>0.82479999999999998</v>
      </c>
      <c r="P1546" s="32">
        <f t="shared" si="31"/>
        <v>12.785367039377736</v>
      </c>
      <c r="Q1546" s="22">
        <v>78</v>
      </c>
      <c r="R1546" s="6">
        <v>10</v>
      </c>
      <c r="S1546" s="6" t="s">
        <v>22</v>
      </c>
      <c r="T1546" s="6">
        <v>2020</v>
      </c>
      <c r="U1546"/>
      <c r="AP1546" s="9"/>
      <c r="AQ1546" s="9"/>
      <c r="AR1546" s="76"/>
      <c r="AS1546" s="76"/>
    </row>
    <row r="1547" spans="1:45">
      <c r="A1547" s="26">
        <v>21</v>
      </c>
      <c r="B1547" s="27" t="s">
        <v>44</v>
      </c>
      <c r="C1547" s="27" t="s">
        <v>21</v>
      </c>
      <c r="D1547" s="63">
        <v>44124</v>
      </c>
      <c r="E1547" s="21">
        <v>17.7</v>
      </c>
      <c r="F1547" s="22">
        <v>191</v>
      </c>
      <c r="G1547" s="23">
        <v>7.65</v>
      </c>
      <c r="H1547" s="22">
        <v>80.3</v>
      </c>
      <c r="I1547" s="22"/>
      <c r="J1547" s="23">
        <v>6.87</v>
      </c>
      <c r="K1547"/>
      <c r="L1547" s="33">
        <v>0.33879999999999993</v>
      </c>
      <c r="M1547" s="31">
        <v>0.19359999999999999</v>
      </c>
      <c r="N1547" s="31">
        <v>13.3514</v>
      </c>
      <c r="O1547" s="33">
        <v>0</v>
      </c>
      <c r="P1547" s="32">
        <f t="shared" si="31"/>
        <v>68.963842975206617</v>
      </c>
      <c r="Q1547" s="22">
        <v>120</v>
      </c>
      <c r="R1547" s="6">
        <v>10</v>
      </c>
      <c r="S1547" s="6" t="s">
        <v>22</v>
      </c>
      <c r="T1547" s="6">
        <v>2020</v>
      </c>
      <c r="U1547"/>
      <c r="AP1547" s="9"/>
      <c r="AQ1547" s="9"/>
      <c r="AR1547" s="76"/>
      <c r="AS1547" s="76"/>
    </row>
    <row r="1548" spans="1:45">
      <c r="A1548" s="26">
        <v>22</v>
      </c>
      <c r="B1548" s="27" t="s">
        <v>45</v>
      </c>
      <c r="C1548" s="27" t="s">
        <v>21</v>
      </c>
      <c r="D1548" s="63">
        <v>44124</v>
      </c>
      <c r="E1548" s="21">
        <v>18.3</v>
      </c>
      <c r="F1548" s="22">
        <v>527</v>
      </c>
      <c r="G1548" s="23">
        <v>8.52</v>
      </c>
      <c r="H1548" s="22">
        <v>90.4</v>
      </c>
      <c r="I1548" s="22"/>
      <c r="J1548" s="23">
        <v>6.71</v>
      </c>
      <c r="K1548" s="31">
        <v>3.3000000000003027</v>
      </c>
      <c r="L1548" s="33">
        <v>9.196E-2</v>
      </c>
      <c r="M1548" s="31">
        <v>0.33879999999999999</v>
      </c>
      <c r="N1548" s="31">
        <v>20.996600000000001</v>
      </c>
      <c r="O1548" s="33">
        <v>0.41239999999999999</v>
      </c>
      <c r="P1548" s="32">
        <f t="shared" si="31"/>
        <v>63.190672963400246</v>
      </c>
      <c r="Q1548" s="22">
        <v>34</v>
      </c>
      <c r="R1548" s="6">
        <v>10</v>
      </c>
      <c r="S1548" s="6" t="s">
        <v>22</v>
      </c>
      <c r="T1548" s="6">
        <v>2020</v>
      </c>
      <c r="U1548"/>
      <c r="AP1548" s="9"/>
      <c r="AQ1548" s="9"/>
      <c r="AR1548" s="76"/>
      <c r="AS1548" s="76"/>
    </row>
    <row r="1549" spans="1:45">
      <c r="A1549" s="26">
        <v>23</v>
      </c>
      <c r="B1549" s="27" t="s">
        <v>42</v>
      </c>
      <c r="C1549" s="27" t="s">
        <v>32</v>
      </c>
      <c r="D1549" s="63">
        <v>44124</v>
      </c>
      <c r="E1549" s="21">
        <v>16</v>
      </c>
      <c r="F1549" s="22">
        <v>524</v>
      </c>
      <c r="G1549" s="23">
        <v>6.48</v>
      </c>
      <c r="H1549" s="22">
        <v>65.8</v>
      </c>
      <c r="I1549" s="22"/>
      <c r="J1549" s="23">
        <v>6.8</v>
      </c>
      <c r="K1549" s="31">
        <v>9.800000000000253</v>
      </c>
      <c r="L1549" s="33">
        <v>0.59048</v>
      </c>
      <c r="M1549" s="31">
        <v>0.87119999999999997</v>
      </c>
      <c r="N1549" s="31">
        <v>4.5981999999999994</v>
      </c>
      <c r="O1549" s="33">
        <v>3.2991999999999999</v>
      </c>
      <c r="P1549" s="32">
        <f t="shared" si="31"/>
        <v>9.0649678604224047</v>
      </c>
      <c r="Q1549" s="22">
        <v>30</v>
      </c>
      <c r="R1549" s="6">
        <v>10</v>
      </c>
      <c r="S1549" s="6" t="s">
        <v>22</v>
      </c>
      <c r="T1549" s="6">
        <v>2020</v>
      </c>
      <c r="U1549"/>
      <c r="AP1549" s="9"/>
      <c r="AQ1549" s="9"/>
      <c r="AR1549" s="76"/>
      <c r="AS1549" s="76"/>
    </row>
    <row r="1550" spans="1:45">
      <c r="A1550" s="26">
        <v>24</v>
      </c>
      <c r="B1550" s="27" t="s">
        <v>51</v>
      </c>
      <c r="C1550" s="27" t="s">
        <v>21</v>
      </c>
      <c r="D1550" s="63">
        <v>44124</v>
      </c>
      <c r="E1550" s="21">
        <v>24.5</v>
      </c>
      <c r="F1550" s="22">
        <v>1451</v>
      </c>
      <c r="G1550" s="23">
        <v>7.22</v>
      </c>
      <c r="H1550" s="22">
        <v>86</v>
      </c>
      <c r="I1550" s="22"/>
      <c r="J1550" s="23">
        <v>7.14</v>
      </c>
      <c r="K1550" s="31">
        <v>2.9999999999992255</v>
      </c>
      <c r="L1550" s="33">
        <v>0.33879999999999993</v>
      </c>
      <c r="M1550" s="31">
        <v>4.84</v>
      </c>
      <c r="N1550" s="31">
        <v>4.4874000000000001</v>
      </c>
      <c r="O1550" s="33">
        <v>10.1038</v>
      </c>
      <c r="P1550" s="32">
        <f t="shared" si="31"/>
        <v>3.0147107438016532</v>
      </c>
      <c r="Q1550" s="22">
        <v>120</v>
      </c>
      <c r="R1550" s="6">
        <v>10</v>
      </c>
      <c r="S1550" s="6" t="s">
        <v>22</v>
      </c>
      <c r="T1550" s="6">
        <v>2020</v>
      </c>
      <c r="U1550"/>
      <c r="AP1550" s="9"/>
      <c r="AQ1550" s="9"/>
      <c r="AR1550" s="76"/>
      <c r="AS1550" s="76"/>
    </row>
    <row r="1551" spans="1:45">
      <c r="A1551" s="26">
        <v>1</v>
      </c>
      <c r="B1551" s="27" t="s">
        <v>20</v>
      </c>
      <c r="C1551" s="27" t="s">
        <v>21</v>
      </c>
      <c r="D1551" s="63">
        <v>44217</v>
      </c>
      <c r="E1551" s="21">
        <v>7.4</v>
      </c>
      <c r="F1551" s="22">
        <v>430</v>
      </c>
      <c r="G1551" s="23">
        <v>10.91</v>
      </c>
      <c r="H1551" s="22">
        <v>91.3</v>
      </c>
      <c r="I1551" s="22"/>
      <c r="J1551" s="23">
        <v>7.15</v>
      </c>
      <c r="K1551" s="31">
        <v>2.7999999999988034</v>
      </c>
      <c r="L1551" s="33">
        <v>2.1064800000000004</v>
      </c>
      <c r="M1551" s="33">
        <v>0.42129600000000006</v>
      </c>
      <c r="N1551" s="31">
        <v>6.9803999999999995</v>
      </c>
      <c r="O1551" s="31">
        <v>0.81900000000000006</v>
      </c>
      <c r="P1551" s="32">
        <f t="shared" si="31"/>
        <v>18.512874558505182</v>
      </c>
      <c r="Q1551" s="22">
        <v>120</v>
      </c>
      <c r="R1551" s="6">
        <v>1</v>
      </c>
      <c r="S1551" s="6" t="s">
        <v>46</v>
      </c>
      <c r="T1551" s="6">
        <v>2021</v>
      </c>
      <c r="U1551"/>
      <c r="AP1551" s="9"/>
      <c r="AQ1551" s="9"/>
      <c r="AR1551" s="76"/>
      <c r="AS1551" s="76"/>
    </row>
    <row r="1552" spans="1:45">
      <c r="A1552" s="26">
        <v>2</v>
      </c>
      <c r="B1552" s="27" t="s">
        <v>23</v>
      </c>
      <c r="C1552" s="27" t="s">
        <v>21</v>
      </c>
      <c r="D1552" s="63">
        <v>44217</v>
      </c>
      <c r="E1552" s="21">
        <v>7.1</v>
      </c>
      <c r="F1552" s="22">
        <v>438</v>
      </c>
      <c r="G1552" s="23">
        <v>10.72</v>
      </c>
      <c r="H1552" s="22">
        <v>88.4</v>
      </c>
      <c r="I1552" s="22"/>
      <c r="J1552" s="23">
        <v>7.1</v>
      </c>
      <c r="K1552" s="31">
        <v>1.9999999999997797</v>
      </c>
      <c r="L1552" s="33">
        <v>2.4523200000000003</v>
      </c>
      <c r="M1552" s="33">
        <v>0.49046400000000007</v>
      </c>
      <c r="N1552" s="31">
        <v>4.4319999999999995</v>
      </c>
      <c r="O1552" s="31">
        <v>0.40950000000000003</v>
      </c>
      <c r="P1552" s="32">
        <f t="shared" si="31"/>
        <v>9.8712647615319362</v>
      </c>
      <c r="Q1552" s="22">
        <v>120</v>
      </c>
      <c r="R1552" s="22">
        <v>1</v>
      </c>
      <c r="S1552" s="22" t="s">
        <v>46</v>
      </c>
      <c r="T1552" s="6">
        <v>2021</v>
      </c>
      <c r="U1552"/>
      <c r="AP1552" s="9"/>
      <c r="AQ1552" s="9"/>
      <c r="AR1552" s="76"/>
      <c r="AS1552" s="76"/>
    </row>
    <row r="1553" spans="1:45">
      <c r="A1553" s="26">
        <v>3</v>
      </c>
      <c r="B1553" s="27" t="s">
        <v>24</v>
      </c>
      <c r="C1553" s="27" t="s">
        <v>21</v>
      </c>
      <c r="D1553" s="63">
        <v>44217</v>
      </c>
      <c r="E1553" s="21">
        <v>8.1999999999999993</v>
      </c>
      <c r="F1553" s="22">
        <v>528</v>
      </c>
      <c r="G1553" s="25">
        <v>9.3699999999999992</v>
      </c>
      <c r="H1553" s="22">
        <v>79.8</v>
      </c>
      <c r="I1553" s="22"/>
      <c r="J1553" s="23">
        <v>7.05</v>
      </c>
      <c r="K1553" s="31">
        <v>4.2666666666661968</v>
      </c>
      <c r="L1553" s="33">
        <v>2.3335466666666664</v>
      </c>
      <c r="M1553" s="33">
        <v>0.46670933333333331</v>
      </c>
      <c r="N1553" s="31">
        <v>6.4817999999999998</v>
      </c>
      <c r="O1553" s="31">
        <v>0.58500000000000008</v>
      </c>
      <c r="P1553" s="32">
        <f t="shared" si="31"/>
        <v>15.14175846779723</v>
      </c>
      <c r="Q1553" s="22">
        <v>72</v>
      </c>
      <c r="R1553" s="22">
        <v>1</v>
      </c>
      <c r="S1553" s="22" t="s">
        <v>46</v>
      </c>
      <c r="T1553" s="22">
        <v>2021</v>
      </c>
      <c r="U1553"/>
      <c r="AP1553" s="9"/>
      <c r="AQ1553" s="9"/>
      <c r="AR1553" s="76"/>
      <c r="AS1553" s="76"/>
    </row>
    <row r="1554" spans="1:45">
      <c r="A1554" s="26">
        <v>4</v>
      </c>
      <c r="B1554" s="27" t="s">
        <v>25</v>
      </c>
      <c r="C1554" s="27" t="s">
        <v>26</v>
      </c>
      <c r="D1554" s="63">
        <v>44217</v>
      </c>
      <c r="E1554" s="21">
        <v>7.4</v>
      </c>
      <c r="F1554" s="22">
        <v>278</v>
      </c>
      <c r="G1554" s="23">
        <v>10.43</v>
      </c>
      <c r="H1554" s="22">
        <v>87</v>
      </c>
      <c r="I1554" s="22"/>
      <c r="J1554" s="23">
        <v>7.22</v>
      </c>
      <c r="K1554" s="31">
        <v>4.1999999999999815</v>
      </c>
      <c r="L1554" s="33">
        <v>1.4776800000000003</v>
      </c>
      <c r="M1554" s="33">
        <v>0.29553600000000002</v>
      </c>
      <c r="N1554" s="31">
        <v>5.2076000000000002</v>
      </c>
      <c r="O1554" s="31">
        <v>0.35100000000000003</v>
      </c>
      <c r="P1554" s="32">
        <f t="shared" si="31"/>
        <v>18.808537707758106</v>
      </c>
      <c r="Q1554" s="22">
        <v>60</v>
      </c>
      <c r="R1554" s="22">
        <v>1</v>
      </c>
      <c r="S1554" s="22" t="s">
        <v>46</v>
      </c>
      <c r="T1554" s="22">
        <v>2021</v>
      </c>
      <c r="U1554"/>
      <c r="AP1554" s="9"/>
      <c r="AQ1554" s="9"/>
      <c r="AR1554" s="76"/>
      <c r="AS1554" s="76"/>
    </row>
    <row r="1555" spans="1:45">
      <c r="A1555" s="26">
        <v>5</v>
      </c>
      <c r="B1555" s="27" t="s">
        <v>27</v>
      </c>
      <c r="C1555" s="27" t="s">
        <v>26</v>
      </c>
      <c r="D1555" s="63">
        <v>44217</v>
      </c>
      <c r="E1555" s="21">
        <v>5.9</v>
      </c>
      <c r="F1555" s="22">
        <v>27</v>
      </c>
      <c r="G1555" s="23">
        <v>11.76</v>
      </c>
      <c r="H1555" s="22">
        <v>94.7</v>
      </c>
      <c r="I1555" s="22"/>
      <c r="J1555" s="23">
        <v>7.46</v>
      </c>
      <c r="K1555" s="31">
        <v>22.599999999999731</v>
      </c>
      <c r="L1555" s="33">
        <v>2.6933600000000002</v>
      </c>
      <c r="M1555" s="33">
        <v>0.53867200000000004</v>
      </c>
      <c r="N1555" s="31">
        <v>2.4929999999999999</v>
      </c>
      <c r="O1555" s="31">
        <v>1.2870000000000001</v>
      </c>
      <c r="P1555" s="32">
        <f t="shared" si="31"/>
        <v>7.0172572548786647</v>
      </c>
      <c r="Q1555" s="22">
        <v>33</v>
      </c>
      <c r="R1555" s="22">
        <v>1</v>
      </c>
      <c r="S1555" s="22" t="s">
        <v>46</v>
      </c>
      <c r="T1555" s="22">
        <v>2021</v>
      </c>
      <c r="U1555"/>
      <c r="AP1555" s="9"/>
      <c r="AQ1555" s="9"/>
      <c r="AR1555" s="76"/>
      <c r="AS1555" s="76"/>
    </row>
    <row r="1556" spans="1:45">
      <c r="A1556" s="26">
        <v>6</v>
      </c>
      <c r="B1556" s="27" t="s">
        <v>28</v>
      </c>
      <c r="C1556" s="27" t="s">
        <v>21</v>
      </c>
      <c r="D1556" s="63">
        <v>44217</v>
      </c>
      <c r="E1556" s="21">
        <v>8</v>
      </c>
      <c r="F1556" s="22">
        <v>505</v>
      </c>
      <c r="G1556" s="23">
        <v>10.95</v>
      </c>
      <c r="H1556" s="22">
        <v>92.7</v>
      </c>
      <c r="I1556" s="22"/>
      <c r="J1556" s="23">
        <v>7.09</v>
      </c>
      <c r="K1556" s="31">
        <v>15.59999999999917</v>
      </c>
      <c r="L1556" s="33">
        <v>2.8295999999999997</v>
      </c>
      <c r="M1556" s="33">
        <v>0.56591999999999998</v>
      </c>
      <c r="N1556" s="31">
        <v>7.2573999999999996</v>
      </c>
      <c r="O1556" s="31">
        <v>0</v>
      </c>
      <c r="P1556" s="32">
        <f t="shared" si="31"/>
        <v>12.824074074074074</v>
      </c>
      <c r="Q1556" s="22">
        <v>120</v>
      </c>
      <c r="R1556" s="22">
        <v>1</v>
      </c>
      <c r="S1556" s="22" t="s">
        <v>46</v>
      </c>
      <c r="T1556" s="22">
        <v>2021</v>
      </c>
      <c r="U1556"/>
      <c r="AP1556" s="9"/>
      <c r="AQ1556" s="9"/>
      <c r="AR1556" s="76"/>
      <c r="AS1556" s="76"/>
    </row>
    <row r="1557" spans="1:45">
      <c r="A1557" s="26">
        <v>7</v>
      </c>
      <c r="B1557" s="27" t="s">
        <v>29</v>
      </c>
      <c r="C1557" s="27" t="s">
        <v>21</v>
      </c>
      <c r="D1557" s="63">
        <v>44217</v>
      </c>
      <c r="E1557" s="21">
        <v>7.2</v>
      </c>
      <c r="F1557" s="22">
        <v>1078</v>
      </c>
      <c r="G1557" s="23">
        <v>7.57</v>
      </c>
      <c r="H1557" s="22">
        <v>62.5</v>
      </c>
      <c r="I1557" s="22"/>
      <c r="J1557" s="23">
        <v>6.84</v>
      </c>
      <c r="K1557" s="31">
        <v>6.0000000000002274</v>
      </c>
      <c r="L1557" s="33">
        <v>3.1859199999999999</v>
      </c>
      <c r="M1557" s="33">
        <v>0.63718400000000008</v>
      </c>
      <c r="N1557" s="31">
        <v>7.0911999999999997</v>
      </c>
      <c r="O1557" s="31">
        <v>21.586500000000001</v>
      </c>
      <c r="P1557" s="32">
        <f t="shared" si="31"/>
        <v>45.0069367717959</v>
      </c>
      <c r="Q1557" s="22">
        <v>47</v>
      </c>
      <c r="R1557" s="22">
        <v>1</v>
      </c>
      <c r="S1557" s="22" t="s">
        <v>46</v>
      </c>
      <c r="T1557" s="22">
        <v>2021</v>
      </c>
      <c r="U1557"/>
      <c r="AP1557" s="9"/>
      <c r="AQ1557" s="9"/>
      <c r="AR1557" s="76"/>
      <c r="AS1557" s="76"/>
    </row>
    <row r="1558" spans="1:45">
      <c r="A1558" s="26">
        <v>8</v>
      </c>
      <c r="B1558" s="27" t="s">
        <v>30</v>
      </c>
      <c r="C1558" s="27" t="s">
        <v>26</v>
      </c>
      <c r="D1558" s="63">
        <v>44217</v>
      </c>
      <c r="E1558" s="21">
        <v>7.5</v>
      </c>
      <c r="F1558" s="22">
        <v>217</v>
      </c>
      <c r="G1558" s="23">
        <v>9.4700000000000006</v>
      </c>
      <c r="H1558" s="22">
        <v>79.099999999999994</v>
      </c>
      <c r="I1558" s="22"/>
      <c r="J1558" s="23">
        <v>7.38</v>
      </c>
      <c r="K1558" s="31">
        <v>4.2000000000008697</v>
      </c>
      <c r="L1558" s="33">
        <v>2.9239199999999999</v>
      </c>
      <c r="M1558" s="33">
        <v>0.58478399999999997</v>
      </c>
      <c r="N1558" s="31">
        <v>5.3183999999999996</v>
      </c>
      <c r="O1558" s="31">
        <v>7.2540000000000004</v>
      </c>
      <c r="P1558" s="32">
        <f t="shared" si="31"/>
        <v>21.499220224903556</v>
      </c>
      <c r="Q1558" s="22">
        <v>60</v>
      </c>
      <c r="R1558" s="22">
        <v>1</v>
      </c>
      <c r="S1558" s="22" t="s">
        <v>46</v>
      </c>
      <c r="T1558" s="22">
        <v>2021</v>
      </c>
      <c r="U1558"/>
      <c r="AP1558" s="9"/>
      <c r="AQ1558" s="9"/>
      <c r="AR1558" s="76"/>
      <c r="AS1558" s="76"/>
    </row>
    <row r="1559" spans="1:45">
      <c r="A1559" s="26">
        <v>9</v>
      </c>
      <c r="B1559" s="27" t="s">
        <v>31</v>
      </c>
      <c r="C1559" s="27" t="s">
        <v>32</v>
      </c>
      <c r="D1559" s="63">
        <v>44217</v>
      </c>
      <c r="E1559" s="21">
        <v>6.7</v>
      </c>
      <c r="F1559" s="22">
        <v>299</v>
      </c>
      <c r="G1559" s="23">
        <v>12.82</v>
      </c>
      <c r="H1559" s="22">
        <v>105</v>
      </c>
      <c r="I1559" s="22"/>
      <c r="J1559" s="23">
        <v>7.41</v>
      </c>
      <c r="K1559" s="31">
        <v>12.400000000001299</v>
      </c>
      <c r="L1559" s="33">
        <v>3.8461600000000007</v>
      </c>
      <c r="M1559" s="33">
        <v>0.76923200000000014</v>
      </c>
      <c r="N1559" s="31">
        <v>3.5455999999999999</v>
      </c>
      <c r="O1559" s="31">
        <v>2.3400000000000003</v>
      </c>
      <c r="P1559" s="32">
        <f t="shared" si="31"/>
        <v>7.6512677579715858</v>
      </c>
      <c r="Q1559" s="22">
        <v>27</v>
      </c>
      <c r="R1559" s="22">
        <v>1</v>
      </c>
      <c r="S1559" s="22" t="s">
        <v>46</v>
      </c>
      <c r="T1559" s="22">
        <v>2021</v>
      </c>
      <c r="U1559"/>
      <c r="AP1559" s="9"/>
      <c r="AQ1559" s="9"/>
      <c r="AR1559" s="76"/>
      <c r="AS1559" s="76"/>
    </row>
    <row r="1560" spans="1:45">
      <c r="A1560" s="26">
        <v>10</v>
      </c>
      <c r="B1560" s="27" t="s">
        <v>33</v>
      </c>
      <c r="C1560" s="27" t="s">
        <v>32</v>
      </c>
      <c r="D1560" s="63">
        <v>44217</v>
      </c>
      <c r="E1560" s="21">
        <v>6.3</v>
      </c>
      <c r="F1560" s="22">
        <v>197</v>
      </c>
      <c r="G1560" s="23">
        <v>11.76</v>
      </c>
      <c r="H1560" s="22">
        <v>95.5</v>
      </c>
      <c r="I1560" s="22"/>
      <c r="J1560" s="23">
        <v>7.46</v>
      </c>
      <c r="K1560" s="31">
        <v>8.3999999999999631</v>
      </c>
      <c r="L1560" s="33">
        <v>2.7772000000000001</v>
      </c>
      <c r="M1560" s="33">
        <v>0.55544000000000004</v>
      </c>
      <c r="N1560" s="31">
        <v>3.7117999999999998</v>
      </c>
      <c r="O1560" s="31">
        <v>1.1700000000000002</v>
      </c>
      <c r="P1560" s="32">
        <f t="shared" si="31"/>
        <v>8.7890681261702426</v>
      </c>
      <c r="Q1560" s="22">
        <v>27</v>
      </c>
      <c r="R1560" s="22">
        <v>1</v>
      </c>
      <c r="S1560" s="22" t="s">
        <v>46</v>
      </c>
      <c r="T1560" s="22">
        <v>2021</v>
      </c>
      <c r="U1560"/>
      <c r="AP1560" s="9"/>
      <c r="AQ1560" s="9"/>
      <c r="AR1560" s="76"/>
      <c r="AS1560" s="76"/>
    </row>
    <row r="1561" spans="1:45">
      <c r="A1561" s="26">
        <v>11</v>
      </c>
      <c r="B1561" s="27" t="s">
        <v>34</v>
      </c>
      <c r="C1561" s="27" t="s">
        <v>26</v>
      </c>
      <c r="D1561" s="63">
        <v>44217</v>
      </c>
      <c r="E1561" s="21">
        <v>7.2</v>
      </c>
      <c r="F1561" s="22">
        <v>237</v>
      </c>
      <c r="G1561" s="23">
        <v>9.4</v>
      </c>
      <c r="H1561" s="22">
        <v>77.8</v>
      </c>
      <c r="I1561" s="22"/>
      <c r="J1561" s="23">
        <v>7.32</v>
      </c>
      <c r="K1561" s="31">
        <v>3.8000000000000256</v>
      </c>
      <c r="L1561" s="33">
        <v>1.5405599999999999</v>
      </c>
      <c r="M1561" s="33">
        <v>0.308112</v>
      </c>
      <c r="N1561" s="31">
        <v>2.2713999999999999</v>
      </c>
      <c r="O1561" s="31">
        <v>1.0530000000000002</v>
      </c>
      <c r="P1561" s="32">
        <f t="shared" si="31"/>
        <v>10.789583008776029</v>
      </c>
      <c r="Q1561" s="22">
        <v>84</v>
      </c>
      <c r="R1561" s="22">
        <v>1</v>
      </c>
      <c r="S1561" s="22" t="s">
        <v>46</v>
      </c>
      <c r="T1561" s="22">
        <v>2021</v>
      </c>
      <c r="U1561"/>
      <c r="AP1561" s="9"/>
      <c r="AQ1561" s="9"/>
      <c r="AR1561" s="76"/>
      <c r="AS1561" s="76"/>
    </row>
    <row r="1562" spans="1:45">
      <c r="A1562" s="26">
        <v>12</v>
      </c>
      <c r="B1562" s="27" t="s">
        <v>35</v>
      </c>
      <c r="C1562" s="27" t="s">
        <v>26</v>
      </c>
      <c r="D1562" s="63">
        <v>44217</v>
      </c>
      <c r="E1562" s="21">
        <v>6.7</v>
      </c>
      <c r="F1562" s="22">
        <v>245</v>
      </c>
      <c r="G1562" s="23">
        <v>13.24</v>
      </c>
      <c r="H1562" s="22">
        <v>108.6</v>
      </c>
      <c r="I1562" s="22"/>
      <c r="J1562" s="23">
        <v>7.28</v>
      </c>
      <c r="K1562" s="31">
        <v>3.0666666666666251</v>
      </c>
      <c r="L1562" s="33">
        <v>1.4741866666666665</v>
      </c>
      <c r="M1562" s="33">
        <v>0.29483733333333328</v>
      </c>
      <c r="N1562" s="31">
        <v>0</v>
      </c>
      <c r="O1562" s="31">
        <v>0.93600000000000005</v>
      </c>
      <c r="P1562" s="32">
        <f t="shared" si="31"/>
        <v>3.1746318874136255</v>
      </c>
      <c r="Q1562" s="22">
        <v>120</v>
      </c>
      <c r="R1562" s="22">
        <v>1</v>
      </c>
      <c r="S1562" s="22" t="s">
        <v>46</v>
      </c>
      <c r="T1562" s="22">
        <v>2021</v>
      </c>
      <c r="U1562"/>
      <c r="AP1562" s="9"/>
      <c r="AQ1562" s="9"/>
      <c r="AR1562" s="76"/>
      <c r="AS1562" s="76"/>
    </row>
    <row r="1563" spans="1:45">
      <c r="A1563" s="26">
        <v>13</v>
      </c>
      <c r="B1563" s="27" t="s">
        <v>36</v>
      </c>
      <c r="C1563" s="27" t="s">
        <v>32</v>
      </c>
      <c r="D1563" s="63">
        <v>44217</v>
      </c>
      <c r="E1563" s="21">
        <v>6</v>
      </c>
      <c r="F1563" s="22">
        <v>349</v>
      </c>
      <c r="G1563" s="23">
        <v>10.93</v>
      </c>
      <c r="H1563" s="22">
        <v>87.4</v>
      </c>
      <c r="I1563" s="22"/>
      <c r="J1563" s="23">
        <v>7.23</v>
      </c>
      <c r="K1563" s="31">
        <v>3.6000000000004917</v>
      </c>
      <c r="L1563" s="33">
        <v>3.01824</v>
      </c>
      <c r="M1563" s="33">
        <v>0.60364800000000007</v>
      </c>
      <c r="N1563" s="31">
        <v>1.8835999999999999</v>
      </c>
      <c r="O1563" s="31">
        <v>2.9835000000000003</v>
      </c>
      <c r="P1563" s="32">
        <f t="shared" si="31"/>
        <v>8.062811439779475</v>
      </c>
      <c r="Q1563" s="22">
        <v>37</v>
      </c>
      <c r="R1563" s="22">
        <v>1</v>
      </c>
      <c r="S1563" s="22" t="s">
        <v>46</v>
      </c>
      <c r="T1563" s="22">
        <v>2021</v>
      </c>
      <c r="U1563"/>
      <c r="AP1563" s="9"/>
      <c r="AQ1563" s="9"/>
      <c r="AR1563" s="76"/>
      <c r="AS1563" s="76"/>
    </row>
    <row r="1564" spans="1:45">
      <c r="A1564" s="26">
        <v>14</v>
      </c>
      <c r="B1564" s="27" t="s">
        <v>37</v>
      </c>
      <c r="C1564" s="27" t="s">
        <v>32</v>
      </c>
      <c r="D1564" s="63">
        <v>44217</v>
      </c>
      <c r="E1564" s="21">
        <v>5.6</v>
      </c>
      <c r="F1564" s="22">
        <v>442</v>
      </c>
      <c r="G1564" s="23">
        <v>12.44</v>
      </c>
      <c r="H1564" s="22">
        <v>99.6</v>
      </c>
      <c r="I1564" s="22"/>
      <c r="J1564" s="23">
        <v>7.17</v>
      </c>
      <c r="K1564" s="31">
        <v>5.5999999999993832</v>
      </c>
      <c r="L1564" s="33">
        <v>3.83568</v>
      </c>
      <c r="M1564" s="33">
        <v>0.76713600000000004</v>
      </c>
      <c r="N1564" s="31">
        <v>1.9389999999999998</v>
      </c>
      <c r="O1564" s="31">
        <v>1.7550000000000001</v>
      </c>
      <c r="P1564" s="32">
        <f t="shared" si="31"/>
        <v>4.8153130605264254</v>
      </c>
      <c r="Q1564" s="22">
        <v>45</v>
      </c>
      <c r="R1564" s="22">
        <v>1</v>
      </c>
      <c r="S1564" s="22" t="s">
        <v>46</v>
      </c>
      <c r="T1564" s="22">
        <v>2021</v>
      </c>
      <c r="U1564"/>
      <c r="AP1564" s="9"/>
      <c r="AQ1564" s="9"/>
      <c r="AR1564" s="76"/>
      <c r="AS1564" s="76"/>
    </row>
    <row r="1565" spans="1:45">
      <c r="A1565" s="26">
        <v>15</v>
      </c>
      <c r="B1565" s="27" t="s">
        <v>38</v>
      </c>
      <c r="C1565" s="27" t="s">
        <v>21</v>
      </c>
      <c r="D1565" s="63">
        <v>44217</v>
      </c>
      <c r="E1565" s="21">
        <v>8.6999999999999993</v>
      </c>
      <c r="F1565" s="22">
        <v>721</v>
      </c>
      <c r="G1565" s="23">
        <v>10.88</v>
      </c>
      <c r="H1565" s="22">
        <v>93.4</v>
      </c>
      <c r="I1565" s="22"/>
      <c r="J1565" s="23">
        <v>6.98</v>
      </c>
      <c r="K1565" s="31">
        <v>0.89999999999967883</v>
      </c>
      <c r="L1565" s="33">
        <v>1.3833600000000001</v>
      </c>
      <c r="M1565" s="33">
        <v>0.27667200000000003</v>
      </c>
      <c r="N1565" s="31">
        <v>5.9277999999999995</v>
      </c>
      <c r="O1565" s="31">
        <v>0.52650000000000008</v>
      </c>
      <c r="P1565" s="32">
        <f t="shared" si="31"/>
        <v>23.328345477677537</v>
      </c>
      <c r="Q1565" s="22">
        <v>120</v>
      </c>
      <c r="R1565" s="22">
        <v>1</v>
      </c>
      <c r="S1565" s="22" t="s">
        <v>46</v>
      </c>
      <c r="T1565" s="22">
        <v>2021</v>
      </c>
      <c r="U1565"/>
      <c r="AP1565" s="9"/>
      <c r="AQ1565" s="9"/>
      <c r="AR1565" s="76"/>
      <c r="AS1565" s="76"/>
    </row>
    <row r="1566" spans="1:45">
      <c r="A1566" s="26">
        <v>16</v>
      </c>
      <c r="B1566" s="27" t="s">
        <v>39</v>
      </c>
      <c r="C1566" s="27" t="s">
        <v>26</v>
      </c>
      <c r="D1566" s="63">
        <v>44217</v>
      </c>
      <c r="E1566" s="21">
        <v>7.5</v>
      </c>
      <c r="F1566" s="22">
        <v>422</v>
      </c>
      <c r="G1566" s="23">
        <v>11.66</v>
      </c>
      <c r="H1566" s="22">
        <v>97.9</v>
      </c>
      <c r="I1566" s="22"/>
      <c r="J1566" s="23">
        <v>7.25</v>
      </c>
      <c r="K1566" s="31">
        <v>7.8000000000013614</v>
      </c>
      <c r="L1566" s="33">
        <v>3.4060000000000001</v>
      </c>
      <c r="M1566" s="33">
        <v>0.68120000000000003</v>
      </c>
      <c r="N1566" s="31">
        <v>3.4901999999999997</v>
      </c>
      <c r="O1566" s="31">
        <v>0.93600000000000005</v>
      </c>
      <c r="P1566" s="32">
        <f t="shared" si="31"/>
        <v>6.4976512037580729</v>
      </c>
      <c r="Q1566" s="22">
        <v>29</v>
      </c>
      <c r="R1566" s="22">
        <v>1</v>
      </c>
      <c r="S1566" s="22" t="s">
        <v>46</v>
      </c>
      <c r="T1566" s="22">
        <v>2021</v>
      </c>
      <c r="U1566"/>
      <c r="AP1566" s="9"/>
      <c r="AQ1566" s="9"/>
      <c r="AR1566" s="76"/>
      <c r="AS1566" s="76"/>
    </row>
    <row r="1567" spans="1:45">
      <c r="A1567" s="26">
        <v>17</v>
      </c>
      <c r="B1567" s="27" t="s">
        <v>40</v>
      </c>
      <c r="C1567" s="27" t="s">
        <v>26</v>
      </c>
      <c r="D1567" s="63">
        <v>44217</v>
      </c>
      <c r="E1567" s="21">
        <v>8</v>
      </c>
      <c r="F1567" s="22">
        <v>339</v>
      </c>
      <c r="G1567" s="23">
        <v>10.32</v>
      </c>
      <c r="H1567" s="22">
        <v>87.3</v>
      </c>
      <c r="I1567" s="22"/>
      <c r="J1567" s="23">
        <v>7.27</v>
      </c>
      <c r="K1567" s="31">
        <v>5.8000000000006935</v>
      </c>
      <c r="L1567" s="33">
        <v>2.6828800000000004</v>
      </c>
      <c r="M1567" s="33">
        <v>0.53657600000000005</v>
      </c>
      <c r="N1567" s="31">
        <v>2.1606000000000001</v>
      </c>
      <c r="O1567" s="31">
        <v>3.3930000000000002</v>
      </c>
      <c r="P1567" s="32">
        <f t="shared" si="31"/>
        <v>10.350071564885496</v>
      </c>
      <c r="Q1567" s="22">
        <v>47</v>
      </c>
      <c r="R1567" s="22">
        <v>1</v>
      </c>
      <c r="S1567" s="22" t="s">
        <v>46</v>
      </c>
      <c r="T1567" s="22">
        <v>2021</v>
      </c>
      <c r="U1567"/>
      <c r="AP1567" s="9"/>
      <c r="AQ1567" s="9"/>
      <c r="AR1567" s="76"/>
      <c r="AS1567" s="76"/>
    </row>
    <row r="1568" spans="1:45">
      <c r="A1568" s="26">
        <v>18</v>
      </c>
      <c r="B1568" s="27" t="s">
        <v>41</v>
      </c>
      <c r="C1568" s="27" t="s">
        <v>21</v>
      </c>
      <c r="D1568" s="63">
        <v>44217</v>
      </c>
      <c r="E1568" s="21">
        <v>8.5</v>
      </c>
      <c r="F1568" s="22">
        <v>583</v>
      </c>
      <c r="G1568" s="23">
        <v>11.28</v>
      </c>
      <c r="H1568" s="22">
        <v>96.7</v>
      </c>
      <c r="I1568" s="22"/>
      <c r="J1568" s="23">
        <v>7.16</v>
      </c>
      <c r="K1568" s="31">
        <v>5.0000000000007816</v>
      </c>
      <c r="L1568" s="33">
        <v>3.1859199999999999</v>
      </c>
      <c r="M1568" s="33">
        <v>0.63718400000000008</v>
      </c>
      <c r="N1568" s="31">
        <v>4.8751999999999995</v>
      </c>
      <c r="O1568" s="31">
        <v>3.3930000000000002</v>
      </c>
      <c r="P1568" s="32">
        <f t="shared" ref="P1568:P1631" si="32">(N1568+O1568)/M1568</f>
        <v>12.976157593411006</v>
      </c>
      <c r="Q1568" s="22">
        <v>44</v>
      </c>
      <c r="R1568" s="22">
        <v>1</v>
      </c>
      <c r="S1568" s="22" t="s">
        <v>46</v>
      </c>
      <c r="T1568" s="22">
        <v>2021</v>
      </c>
      <c r="U1568"/>
      <c r="AP1568" s="9"/>
      <c r="AQ1568" s="9"/>
      <c r="AR1568" s="76"/>
      <c r="AS1568" s="76"/>
    </row>
    <row r="1569" spans="1:45">
      <c r="A1569" s="26">
        <v>19</v>
      </c>
      <c r="B1569" s="27" t="s">
        <v>42</v>
      </c>
      <c r="C1569" s="27" t="s">
        <v>32</v>
      </c>
      <c r="D1569" s="63">
        <v>44217</v>
      </c>
      <c r="E1569" s="21">
        <v>6.3</v>
      </c>
      <c r="F1569" s="22">
        <v>317</v>
      </c>
      <c r="G1569" s="23">
        <v>13.58</v>
      </c>
      <c r="H1569" s="22">
        <v>110</v>
      </c>
      <c r="I1569" s="22"/>
      <c r="J1569" s="23">
        <v>7.29</v>
      </c>
      <c r="K1569" s="31">
        <v>7.2000000000009834</v>
      </c>
      <c r="L1569" s="33">
        <v>4.15008</v>
      </c>
      <c r="M1569" s="33">
        <v>0.83001599999999998</v>
      </c>
      <c r="N1569" s="31">
        <v>3.0469999999999997</v>
      </c>
      <c r="O1569" s="31">
        <v>4.3290000000000006</v>
      </c>
      <c r="P1569" s="32">
        <f t="shared" si="32"/>
        <v>8.8865756804688107</v>
      </c>
      <c r="Q1569" s="22">
        <v>40</v>
      </c>
      <c r="R1569" s="22">
        <v>1</v>
      </c>
      <c r="S1569" s="22" t="s">
        <v>46</v>
      </c>
      <c r="T1569" s="22">
        <v>2021</v>
      </c>
      <c r="U1569"/>
      <c r="AP1569" s="9"/>
      <c r="AQ1569" s="9"/>
      <c r="AR1569" s="76"/>
      <c r="AS1569" s="76"/>
    </row>
    <row r="1570" spans="1:45">
      <c r="A1570" s="26">
        <v>20</v>
      </c>
      <c r="B1570" s="27" t="s">
        <v>43</v>
      </c>
      <c r="C1570" s="27" t="s">
        <v>26</v>
      </c>
      <c r="D1570" s="63">
        <v>44217</v>
      </c>
      <c r="E1570" s="21">
        <v>7.5</v>
      </c>
      <c r="F1570" s="22">
        <v>270</v>
      </c>
      <c r="G1570" s="23">
        <v>14</v>
      </c>
      <c r="H1570" s="22">
        <v>116</v>
      </c>
      <c r="I1570" s="22"/>
      <c r="J1570" s="23">
        <v>7.28</v>
      </c>
      <c r="K1570" s="31">
        <v>9.6000000000007191</v>
      </c>
      <c r="L1570" s="33">
        <v>3.1440000000000006</v>
      </c>
      <c r="M1570" s="33">
        <v>0.62880000000000003</v>
      </c>
      <c r="N1570" s="31">
        <v>2.0497999999999998</v>
      </c>
      <c r="O1570" s="31">
        <v>1.2285000000000001</v>
      </c>
      <c r="P1570" s="32">
        <f t="shared" si="32"/>
        <v>5.2135814249363861</v>
      </c>
      <c r="Q1570" s="22">
        <v>32</v>
      </c>
      <c r="R1570" s="22">
        <v>1</v>
      </c>
      <c r="S1570" s="22" t="s">
        <v>46</v>
      </c>
      <c r="T1570" s="22">
        <v>2021</v>
      </c>
      <c r="U1570"/>
      <c r="AP1570" s="9"/>
      <c r="AQ1570" s="9"/>
      <c r="AR1570" s="76"/>
      <c r="AS1570" s="76"/>
    </row>
    <row r="1571" spans="1:45">
      <c r="A1571" s="26">
        <v>21</v>
      </c>
      <c r="B1571" s="27" t="s">
        <v>44</v>
      </c>
      <c r="C1571" s="27" t="s">
        <v>21</v>
      </c>
      <c r="D1571" s="63">
        <v>44217</v>
      </c>
      <c r="E1571" s="21">
        <v>7.7</v>
      </c>
      <c r="F1571" s="22">
        <v>173</v>
      </c>
      <c r="G1571" s="23">
        <v>10.8</v>
      </c>
      <c r="H1571" s="22">
        <v>91</v>
      </c>
      <c r="I1571" s="22"/>
      <c r="J1571" s="23">
        <v>7.41</v>
      </c>
      <c r="K1571" s="31">
        <v>3.4000000000000696</v>
      </c>
      <c r="L1571" s="33">
        <v>1.6244000000000001</v>
      </c>
      <c r="M1571" s="33">
        <v>0.32488</v>
      </c>
      <c r="N1571" s="31">
        <v>3.0469999999999997</v>
      </c>
      <c r="O1571" s="31">
        <v>1.8135000000000001</v>
      </c>
      <c r="P1571" s="32">
        <f t="shared" si="32"/>
        <v>14.960908643191333</v>
      </c>
      <c r="Q1571" s="22">
        <v>120</v>
      </c>
      <c r="R1571" s="22">
        <v>1</v>
      </c>
      <c r="S1571" s="22" t="s">
        <v>46</v>
      </c>
      <c r="T1571" s="22">
        <v>2021</v>
      </c>
      <c r="U1571"/>
      <c r="AP1571" s="9"/>
      <c r="AQ1571" s="9"/>
      <c r="AR1571" s="76"/>
      <c r="AS1571" s="76"/>
    </row>
    <row r="1572" spans="1:45">
      <c r="A1572" s="26">
        <v>22</v>
      </c>
      <c r="B1572" s="27" t="s">
        <v>45</v>
      </c>
      <c r="C1572" s="27" t="s">
        <v>21</v>
      </c>
      <c r="D1572" s="63">
        <v>44217</v>
      </c>
      <c r="E1572" s="21">
        <v>10.1</v>
      </c>
      <c r="F1572" s="22">
        <v>484</v>
      </c>
      <c r="G1572" s="23">
        <v>9.8800000000000008</v>
      </c>
      <c r="H1572" s="22">
        <v>87.9</v>
      </c>
      <c r="I1572" s="22"/>
      <c r="J1572" s="23">
        <v>7.16</v>
      </c>
      <c r="K1572" s="31">
        <v>2.5999999999992696</v>
      </c>
      <c r="L1572" s="33">
        <v>2.3160799999999999</v>
      </c>
      <c r="M1572" s="33">
        <v>0.46321600000000007</v>
      </c>
      <c r="N1572" s="31">
        <v>3.8779999999999997</v>
      </c>
      <c r="O1572" s="31">
        <v>1.9305000000000001</v>
      </c>
      <c r="P1572" s="32">
        <f t="shared" si="32"/>
        <v>12.539506407377981</v>
      </c>
      <c r="Q1572" s="22">
        <v>115</v>
      </c>
      <c r="R1572" s="22">
        <v>1</v>
      </c>
      <c r="S1572" s="22" t="s">
        <v>46</v>
      </c>
      <c r="T1572" s="22">
        <v>2021</v>
      </c>
      <c r="U1572"/>
      <c r="AP1572" s="9"/>
      <c r="AQ1572" s="9"/>
      <c r="AR1572" s="76"/>
      <c r="AS1572" s="76"/>
    </row>
    <row r="1573" spans="1:45">
      <c r="A1573" s="26">
        <v>23</v>
      </c>
      <c r="B1573" s="27" t="s">
        <v>42</v>
      </c>
      <c r="C1573" s="27" t="s">
        <v>32</v>
      </c>
      <c r="D1573" s="63">
        <v>44217</v>
      </c>
      <c r="E1573" s="21">
        <v>7</v>
      </c>
      <c r="F1573" s="22">
        <v>346</v>
      </c>
      <c r="G1573" s="23">
        <v>12.62</v>
      </c>
      <c r="H1573" s="22">
        <v>104</v>
      </c>
      <c r="I1573" s="22"/>
      <c r="J1573" s="23">
        <v>7.23</v>
      </c>
      <c r="K1573" s="31">
        <v>6.0000000000002274</v>
      </c>
      <c r="L1573" s="33">
        <v>3.4164800000000004</v>
      </c>
      <c r="M1573" s="33">
        <v>0.68329600000000001</v>
      </c>
      <c r="N1573" s="31">
        <v>1.7174</v>
      </c>
      <c r="O1573" s="31">
        <v>5.5575000000000001</v>
      </c>
      <c r="P1573" s="32">
        <f t="shared" si="32"/>
        <v>10.646776799512949</v>
      </c>
      <c r="Q1573" s="22">
        <v>38</v>
      </c>
      <c r="R1573" s="22">
        <v>1</v>
      </c>
      <c r="S1573" s="22" t="s">
        <v>46</v>
      </c>
      <c r="T1573" s="22">
        <v>2021</v>
      </c>
      <c r="U1573"/>
      <c r="AP1573" s="9"/>
      <c r="AQ1573" s="9"/>
      <c r="AR1573" s="76"/>
      <c r="AS1573" s="76"/>
    </row>
    <row r="1574" spans="1:45">
      <c r="A1574" s="26">
        <v>24</v>
      </c>
      <c r="B1574" s="27" t="s">
        <v>51</v>
      </c>
      <c r="C1574" s="27" t="s">
        <v>21</v>
      </c>
      <c r="D1574" s="63">
        <v>44217</v>
      </c>
      <c r="E1574" s="21">
        <v>19.8</v>
      </c>
      <c r="F1574" s="22">
        <v>1523</v>
      </c>
      <c r="G1574" s="23">
        <v>8.69</v>
      </c>
      <c r="H1574" s="22">
        <v>95.3</v>
      </c>
      <c r="I1574" s="22"/>
      <c r="J1574" s="23">
        <v>7.67</v>
      </c>
      <c r="K1574" s="31">
        <v>0.99999999999944578</v>
      </c>
      <c r="L1574" s="33">
        <v>0.40348000000000006</v>
      </c>
      <c r="M1574" s="33">
        <v>8.0696000000000018E-2</v>
      </c>
      <c r="N1574" s="31">
        <v>3.9887999999999999</v>
      </c>
      <c r="O1574" s="31">
        <v>0.87750000000000006</v>
      </c>
      <c r="P1574" s="32">
        <f t="shared" si="32"/>
        <v>60.304104292653896</v>
      </c>
      <c r="Q1574" s="22">
        <v>120</v>
      </c>
      <c r="R1574" s="22">
        <v>1</v>
      </c>
      <c r="S1574" s="22" t="s">
        <v>46</v>
      </c>
      <c r="T1574" s="22">
        <v>2021</v>
      </c>
      <c r="U1574"/>
      <c r="AP1574" s="9"/>
      <c r="AQ1574" s="9"/>
      <c r="AR1574" s="76"/>
      <c r="AS1574" s="76"/>
    </row>
    <row r="1575" spans="1:45">
      <c r="A1575" s="26">
        <v>1</v>
      </c>
      <c r="B1575" s="27" t="s">
        <v>20</v>
      </c>
      <c r="C1575" s="27" t="s">
        <v>21</v>
      </c>
      <c r="D1575" s="63">
        <v>44307</v>
      </c>
      <c r="E1575" s="21">
        <v>14.4</v>
      </c>
      <c r="F1575" s="22">
        <v>427</v>
      </c>
      <c r="G1575" s="23">
        <v>9.35</v>
      </c>
      <c r="H1575" s="22">
        <v>91.4</v>
      </c>
      <c r="I1575" s="22">
        <v>0</v>
      </c>
      <c r="J1575" s="23">
        <v>7.15</v>
      </c>
      <c r="K1575" s="31">
        <v>3.1999999999996476</v>
      </c>
      <c r="L1575" s="33">
        <v>0.34060000000000001</v>
      </c>
      <c r="M1575" s="33">
        <v>0.2525</v>
      </c>
      <c r="N1575" s="31">
        <v>13.3514</v>
      </c>
      <c r="O1575" s="31">
        <v>2.3985000000000003</v>
      </c>
      <c r="P1575" s="32">
        <f t="shared" si="32"/>
        <v>62.375841584158415</v>
      </c>
      <c r="Q1575" s="22">
        <v>120</v>
      </c>
      <c r="R1575" s="6">
        <v>4</v>
      </c>
      <c r="S1575" s="6" t="s">
        <v>47</v>
      </c>
      <c r="T1575" s="22">
        <v>2021</v>
      </c>
      <c r="U1575"/>
      <c r="AP1575" s="9"/>
      <c r="AQ1575" s="9"/>
      <c r="AR1575" s="76"/>
      <c r="AS1575" s="76"/>
    </row>
    <row r="1576" spans="1:45">
      <c r="A1576" s="26">
        <v>2</v>
      </c>
      <c r="B1576" s="27" t="s">
        <v>23</v>
      </c>
      <c r="C1576" s="27" t="s">
        <v>21</v>
      </c>
      <c r="D1576" s="63">
        <v>44307</v>
      </c>
      <c r="E1576" s="21">
        <v>14.2</v>
      </c>
      <c r="F1576" s="22">
        <v>439</v>
      </c>
      <c r="G1576" s="23">
        <v>9.25</v>
      </c>
      <c r="H1576" s="22">
        <v>89.8</v>
      </c>
      <c r="I1576" s="22">
        <v>33</v>
      </c>
      <c r="J1576" s="23">
        <v>7.1</v>
      </c>
      <c r="K1576" s="31">
        <v>2.4999999999999467</v>
      </c>
      <c r="L1576" s="33">
        <v>0.34584000000000004</v>
      </c>
      <c r="M1576" s="33">
        <v>5.0500000000000003E-2</v>
      </c>
      <c r="N1576" s="31">
        <v>9.7503999999999991</v>
      </c>
      <c r="O1576" s="31">
        <v>2.7495000000000003</v>
      </c>
      <c r="P1576" s="32">
        <f t="shared" si="32"/>
        <v>247.52277227722772</v>
      </c>
      <c r="Q1576" s="22">
        <v>120</v>
      </c>
      <c r="R1576" s="22">
        <v>4</v>
      </c>
      <c r="S1576" s="22" t="s">
        <v>47</v>
      </c>
      <c r="T1576" s="22">
        <v>2021</v>
      </c>
      <c r="U1576"/>
      <c r="AP1576" s="9"/>
      <c r="AQ1576" s="9"/>
      <c r="AR1576" s="76"/>
      <c r="AS1576" s="76"/>
    </row>
    <row r="1577" spans="1:45">
      <c r="A1577" s="26">
        <v>3</v>
      </c>
      <c r="B1577" s="27" t="s">
        <v>24</v>
      </c>
      <c r="C1577" s="27" t="s">
        <v>21</v>
      </c>
      <c r="D1577" s="63">
        <v>44307</v>
      </c>
      <c r="E1577" s="21">
        <v>15.8</v>
      </c>
      <c r="F1577" s="22">
        <v>634</v>
      </c>
      <c r="G1577" s="25">
        <v>7.51</v>
      </c>
      <c r="H1577" s="22">
        <v>74.900000000000006</v>
      </c>
      <c r="I1577" s="22">
        <v>33</v>
      </c>
      <c r="J1577" s="23">
        <v>7.05</v>
      </c>
      <c r="K1577" s="31">
        <v>4.5999999999999375</v>
      </c>
      <c r="L1577" s="33">
        <v>0.69377600000000006</v>
      </c>
      <c r="M1577" s="33">
        <v>0.20200000000000001</v>
      </c>
      <c r="N1577" s="31">
        <v>6.2047999999999996</v>
      </c>
      <c r="O1577" s="31">
        <v>1.5795000000000001</v>
      </c>
      <c r="P1577" s="32">
        <f t="shared" si="32"/>
        <v>38.536138613861382</v>
      </c>
      <c r="Q1577" s="22">
        <v>46</v>
      </c>
      <c r="R1577" s="22">
        <v>4</v>
      </c>
      <c r="S1577" s="22" t="s">
        <v>47</v>
      </c>
      <c r="T1577" s="22">
        <v>2021</v>
      </c>
      <c r="U1577"/>
      <c r="AP1577" s="9"/>
      <c r="AQ1577" s="9"/>
      <c r="AR1577" s="76"/>
      <c r="AS1577" s="76"/>
    </row>
    <row r="1578" spans="1:45">
      <c r="A1578" s="26">
        <v>4</v>
      </c>
      <c r="B1578" s="27" t="s">
        <v>25</v>
      </c>
      <c r="C1578" s="27" t="s">
        <v>26</v>
      </c>
      <c r="D1578" s="63">
        <v>44307</v>
      </c>
      <c r="E1578" s="21">
        <v>17.3</v>
      </c>
      <c r="F1578" s="22">
        <v>352</v>
      </c>
      <c r="G1578" s="23">
        <v>10.27</v>
      </c>
      <c r="H1578" s="22">
        <v>107</v>
      </c>
      <c r="I1578" s="22">
        <v>0</v>
      </c>
      <c r="J1578" s="23">
        <v>7.22</v>
      </c>
      <c r="K1578" s="31">
        <v>2.2999999999999687</v>
      </c>
      <c r="L1578" s="33">
        <v>0.24942400000000001</v>
      </c>
      <c r="M1578" s="33">
        <v>5.0500000000000003E-2</v>
      </c>
      <c r="N1578" s="31">
        <v>0.60939999999999994</v>
      </c>
      <c r="O1578" s="31">
        <v>1.4040000000000001</v>
      </c>
      <c r="P1578" s="32">
        <f t="shared" si="32"/>
        <v>39.869306930693064</v>
      </c>
      <c r="Q1578" s="22">
        <v>120</v>
      </c>
      <c r="R1578" s="22">
        <v>4</v>
      </c>
      <c r="S1578" s="22" t="s">
        <v>47</v>
      </c>
      <c r="T1578" s="22">
        <v>2021</v>
      </c>
      <c r="U1578"/>
      <c r="AP1578" s="9"/>
      <c r="AQ1578" s="9"/>
      <c r="AR1578" s="76"/>
      <c r="AS1578" s="76"/>
    </row>
    <row r="1579" spans="1:45">
      <c r="A1579" s="26">
        <v>5</v>
      </c>
      <c r="B1579" s="27" t="s">
        <v>27</v>
      </c>
      <c r="C1579" s="27" t="s">
        <v>26</v>
      </c>
      <c r="D1579" s="63">
        <v>44307</v>
      </c>
      <c r="E1579" s="21">
        <v>21.5</v>
      </c>
      <c r="F1579" s="22">
        <v>241</v>
      </c>
      <c r="G1579" s="23">
        <v>7.25</v>
      </c>
      <c r="H1579" s="22">
        <v>81.900000000000006</v>
      </c>
      <c r="I1579" s="22">
        <v>0</v>
      </c>
      <c r="J1579" s="23">
        <v>7.46</v>
      </c>
      <c r="K1579" s="31">
        <v>7.499999999999174</v>
      </c>
      <c r="L1579" s="33">
        <v>0.62094000000000005</v>
      </c>
      <c r="M1579" s="33">
        <v>0.505</v>
      </c>
      <c r="N1579" s="31">
        <v>3.0469999999999997</v>
      </c>
      <c r="O1579" s="31">
        <v>2.0475000000000003</v>
      </c>
      <c r="P1579" s="32">
        <f t="shared" si="32"/>
        <v>10.088118811881188</v>
      </c>
      <c r="Q1579" s="22">
        <v>51</v>
      </c>
      <c r="R1579" s="22">
        <v>4</v>
      </c>
      <c r="S1579" s="22" t="s">
        <v>47</v>
      </c>
      <c r="T1579" s="22">
        <v>2021</v>
      </c>
      <c r="U1579"/>
      <c r="AP1579" s="9"/>
      <c r="AQ1579" s="9"/>
      <c r="AR1579" s="76"/>
      <c r="AS1579" s="76"/>
    </row>
    <row r="1580" spans="1:45">
      <c r="A1580" s="26">
        <v>6</v>
      </c>
      <c r="B1580" s="27" t="s">
        <v>28</v>
      </c>
      <c r="C1580" s="27" t="s">
        <v>21</v>
      </c>
      <c r="D1580" s="63">
        <v>44307</v>
      </c>
      <c r="E1580" s="21">
        <v>15.5</v>
      </c>
      <c r="F1580" s="22">
        <v>480</v>
      </c>
      <c r="G1580" s="23">
        <v>9.09</v>
      </c>
      <c r="H1580" s="22">
        <v>91.7</v>
      </c>
      <c r="I1580" s="22">
        <v>33</v>
      </c>
      <c r="J1580" s="23">
        <v>7.09</v>
      </c>
      <c r="K1580" s="31">
        <v>1.7999999999993577</v>
      </c>
      <c r="L1580" s="33">
        <v>0.58897600000000006</v>
      </c>
      <c r="M1580" s="33">
        <v>0.55549999999999999</v>
      </c>
      <c r="N1580" s="31">
        <v>9.5288000000000004</v>
      </c>
      <c r="O1580" s="31">
        <v>1.8720000000000001</v>
      </c>
      <c r="P1580" s="32">
        <f t="shared" si="32"/>
        <v>20.523492349234925</v>
      </c>
      <c r="Q1580" s="22">
        <v>120</v>
      </c>
      <c r="R1580" s="22">
        <v>4</v>
      </c>
      <c r="S1580" s="22" t="s">
        <v>47</v>
      </c>
      <c r="T1580" s="22">
        <v>2021</v>
      </c>
      <c r="U1580"/>
      <c r="AP1580" s="9"/>
      <c r="AQ1580" s="9"/>
      <c r="AR1580" s="76"/>
      <c r="AS1580" s="76"/>
    </row>
    <row r="1581" spans="1:45">
      <c r="A1581" s="26">
        <v>7</v>
      </c>
      <c r="B1581" s="27" t="s">
        <v>29</v>
      </c>
      <c r="C1581" s="27" t="s">
        <v>21</v>
      </c>
      <c r="D1581" s="63">
        <v>44307</v>
      </c>
      <c r="E1581" s="21">
        <v>15.4</v>
      </c>
      <c r="F1581" s="22">
        <v>928</v>
      </c>
      <c r="G1581" s="23">
        <v>5.5</v>
      </c>
      <c r="H1581" s="22">
        <v>55.3</v>
      </c>
      <c r="I1581" s="22">
        <v>0</v>
      </c>
      <c r="J1581" s="23">
        <v>6.84</v>
      </c>
      <c r="K1581" s="31">
        <v>6.1999999999997613</v>
      </c>
      <c r="L1581" s="33">
        <v>0.62251200000000007</v>
      </c>
      <c r="M1581" s="33">
        <v>0.10100000000000001</v>
      </c>
      <c r="N1581" s="31">
        <v>20.276399999999999</v>
      </c>
      <c r="O1581" s="31">
        <v>3.5685000000000002</v>
      </c>
      <c r="P1581" s="32">
        <f t="shared" si="32"/>
        <v>236.08811881188117</v>
      </c>
      <c r="Q1581" s="22">
        <v>35</v>
      </c>
      <c r="R1581" s="22">
        <v>4</v>
      </c>
      <c r="S1581" s="22" t="s">
        <v>47</v>
      </c>
      <c r="T1581" s="22">
        <v>2021</v>
      </c>
      <c r="U1581"/>
      <c r="AP1581" s="9"/>
      <c r="AQ1581" s="9"/>
      <c r="AR1581" s="76"/>
      <c r="AS1581" s="76"/>
    </row>
    <row r="1582" spans="1:45">
      <c r="A1582" s="26">
        <v>8</v>
      </c>
      <c r="B1582" s="27" t="s">
        <v>30</v>
      </c>
      <c r="C1582" s="27" t="s">
        <v>26</v>
      </c>
      <c r="D1582" s="63">
        <v>44307</v>
      </c>
      <c r="E1582" s="21">
        <v>21.4</v>
      </c>
      <c r="F1582" s="22">
        <v>269</v>
      </c>
      <c r="G1582" s="23">
        <v>9</v>
      </c>
      <c r="H1582" s="22">
        <v>102</v>
      </c>
      <c r="I1582" s="22">
        <v>0</v>
      </c>
      <c r="J1582" s="23">
        <v>7.38</v>
      </c>
      <c r="K1582" s="31">
        <v>5.1000000000005485</v>
      </c>
      <c r="L1582" s="33">
        <v>0.37204000000000004</v>
      </c>
      <c r="M1582" s="33">
        <v>0.20200000000000001</v>
      </c>
      <c r="N1582" s="31">
        <v>0.99719999999999998</v>
      </c>
      <c r="O1582" s="31">
        <v>1.5210000000000001</v>
      </c>
      <c r="P1582" s="32">
        <f t="shared" si="32"/>
        <v>12.466336633663367</v>
      </c>
      <c r="Q1582" s="22">
        <v>101</v>
      </c>
      <c r="R1582" s="22">
        <v>4</v>
      </c>
      <c r="S1582" s="22" t="s">
        <v>47</v>
      </c>
      <c r="T1582" s="22">
        <v>2021</v>
      </c>
      <c r="U1582"/>
      <c r="AP1582" s="9"/>
      <c r="AQ1582" s="9"/>
      <c r="AR1582" s="76"/>
      <c r="AS1582" s="76"/>
    </row>
    <row r="1583" spans="1:45">
      <c r="A1583" s="26">
        <v>9</v>
      </c>
      <c r="B1583" s="27" t="s">
        <v>31</v>
      </c>
      <c r="C1583" s="27" t="s">
        <v>32</v>
      </c>
      <c r="D1583" s="63">
        <v>44307</v>
      </c>
      <c r="E1583" s="21">
        <v>20.2</v>
      </c>
      <c r="F1583" s="22">
        <v>735</v>
      </c>
      <c r="G1583" s="23">
        <v>8.4</v>
      </c>
      <c r="H1583" s="22">
        <v>92</v>
      </c>
      <c r="I1583" s="22">
        <v>0</v>
      </c>
      <c r="J1583" s="23">
        <v>7.41</v>
      </c>
      <c r="K1583" s="31">
        <v>104.0000000000004</v>
      </c>
      <c r="L1583" s="33">
        <v>4.1710400000000005</v>
      </c>
      <c r="M1583" s="33">
        <v>2.2725</v>
      </c>
      <c r="N1583" s="31">
        <v>0.88639999999999997</v>
      </c>
      <c r="O1583" s="31">
        <v>3.0420000000000003</v>
      </c>
      <c r="P1583" s="32">
        <f t="shared" si="32"/>
        <v>1.7286688668866887</v>
      </c>
      <c r="Q1583" s="22">
        <v>13</v>
      </c>
      <c r="R1583" s="22">
        <v>4</v>
      </c>
      <c r="S1583" s="22" t="s">
        <v>47</v>
      </c>
      <c r="T1583" s="22">
        <v>2021</v>
      </c>
      <c r="U1583"/>
      <c r="AP1583" s="9"/>
      <c r="AQ1583" s="9"/>
      <c r="AR1583" s="76"/>
      <c r="AS1583" s="76"/>
    </row>
    <row r="1584" spans="1:45">
      <c r="A1584" s="26">
        <v>10</v>
      </c>
      <c r="B1584" s="27" t="s">
        <v>33</v>
      </c>
      <c r="C1584" s="27" t="s">
        <v>32</v>
      </c>
      <c r="D1584" s="63">
        <v>44307</v>
      </c>
      <c r="E1584" s="21">
        <v>20.9</v>
      </c>
      <c r="F1584" s="22">
        <v>1231</v>
      </c>
      <c r="G1584" s="23">
        <v>8.86</v>
      </c>
      <c r="H1584" s="22">
        <v>97.7</v>
      </c>
      <c r="I1584" s="22">
        <v>0</v>
      </c>
      <c r="J1584" s="23">
        <v>7.46</v>
      </c>
      <c r="K1584" s="31">
        <v>20.333333333333314</v>
      </c>
      <c r="L1584" s="33">
        <v>1.4392533333333333</v>
      </c>
      <c r="M1584" s="33">
        <v>0.35350000000000004</v>
      </c>
      <c r="N1584" s="31">
        <v>0.60939999999999994</v>
      </c>
      <c r="O1584" s="31">
        <v>2.6325000000000003</v>
      </c>
      <c r="P1584" s="32">
        <f t="shared" si="32"/>
        <v>9.1708628005657697</v>
      </c>
      <c r="Q1584" s="22">
        <v>30</v>
      </c>
      <c r="R1584" s="22">
        <v>4</v>
      </c>
      <c r="S1584" s="22" t="s">
        <v>47</v>
      </c>
      <c r="T1584" s="22">
        <v>2021</v>
      </c>
      <c r="U1584"/>
      <c r="AP1584" s="9"/>
      <c r="AQ1584" s="9"/>
      <c r="AR1584" s="76"/>
      <c r="AS1584" s="76"/>
    </row>
    <row r="1585" spans="1:45">
      <c r="A1585" s="26">
        <v>11</v>
      </c>
      <c r="B1585" s="27" t="s">
        <v>34</v>
      </c>
      <c r="C1585" s="27" t="s">
        <v>26</v>
      </c>
      <c r="D1585" s="63">
        <v>44307</v>
      </c>
      <c r="E1585" s="21">
        <v>18.899999999999999</v>
      </c>
      <c r="F1585" s="22">
        <v>314</v>
      </c>
      <c r="G1585" s="23">
        <v>9.34</v>
      </c>
      <c r="H1585" s="22">
        <v>101</v>
      </c>
      <c r="I1585" s="22">
        <v>0</v>
      </c>
      <c r="J1585" s="23">
        <v>7.32</v>
      </c>
      <c r="K1585" s="31">
        <v>2.666666666666373</v>
      </c>
      <c r="L1585" s="33">
        <v>0.31440000000000001</v>
      </c>
      <c r="M1585" s="33">
        <v>5.0500000000000003E-2</v>
      </c>
      <c r="N1585" s="31">
        <v>0.55399999999999994</v>
      </c>
      <c r="O1585" s="31">
        <v>0.29250000000000004</v>
      </c>
      <c r="P1585" s="32">
        <f t="shared" si="32"/>
        <v>16.762376237623762</v>
      </c>
      <c r="Q1585" s="22">
        <v>120</v>
      </c>
      <c r="R1585" s="22">
        <v>4</v>
      </c>
      <c r="S1585" s="22" t="s">
        <v>47</v>
      </c>
      <c r="T1585" s="22">
        <v>2021</v>
      </c>
      <c r="U1585"/>
      <c r="AP1585" s="9"/>
      <c r="AQ1585" s="9"/>
      <c r="AR1585" s="76"/>
      <c r="AS1585" s="76"/>
    </row>
    <row r="1586" spans="1:45">
      <c r="A1586" s="26">
        <v>12</v>
      </c>
      <c r="B1586" s="27" t="s">
        <v>35</v>
      </c>
      <c r="C1586" s="27" t="s">
        <v>26</v>
      </c>
      <c r="D1586" s="63">
        <v>44307</v>
      </c>
      <c r="E1586" s="21">
        <v>19.600000000000001</v>
      </c>
      <c r="F1586" s="22">
        <v>275</v>
      </c>
      <c r="G1586" s="23">
        <v>10.89</v>
      </c>
      <c r="H1586" s="22">
        <v>120</v>
      </c>
      <c r="I1586" s="22">
        <v>0</v>
      </c>
      <c r="J1586" s="23">
        <v>7.28</v>
      </c>
      <c r="K1586" s="31">
        <v>1.1999999999998678</v>
      </c>
      <c r="L1586" s="33">
        <v>0.22112799999999999</v>
      </c>
      <c r="M1586" s="33">
        <v>5.0500000000000003E-2</v>
      </c>
      <c r="N1586" s="31">
        <v>0.38779999999999998</v>
      </c>
      <c r="O1586" s="31">
        <v>0</v>
      </c>
      <c r="P1586" s="32">
        <f t="shared" si="32"/>
        <v>7.679207920792078</v>
      </c>
      <c r="Q1586" s="22">
        <v>120</v>
      </c>
      <c r="R1586" s="22">
        <v>4</v>
      </c>
      <c r="S1586" s="22" t="s">
        <v>47</v>
      </c>
      <c r="T1586" s="22">
        <v>2021</v>
      </c>
      <c r="U1586"/>
      <c r="AP1586" s="9"/>
      <c r="AQ1586" s="9"/>
      <c r="AR1586" s="76"/>
      <c r="AS1586" s="76"/>
    </row>
    <row r="1587" spans="1:45">
      <c r="A1587" s="26">
        <v>13</v>
      </c>
      <c r="B1587" s="27" t="s">
        <v>36</v>
      </c>
      <c r="C1587" s="27" t="s">
        <v>32</v>
      </c>
      <c r="D1587" s="63">
        <v>44307</v>
      </c>
      <c r="E1587" s="21">
        <v>20.399999999999999</v>
      </c>
      <c r="F1587" s="22">
        <v>696</v>
      </c>
      <c r="G1587" s="23">
        <v>7.92</v>
      </c>
      <c r="H1587" s="22">
        <v>88.3</v>
      </c>
      <c r="I1587" s="22">
        <v>0</v>
      </c>
      <c r="J1587" s="23">
        <v>7.23</v>
      </c>
      <c r="K1587" s="31">
        <v>31.500000000002082</v>
      </c>
      <c r="L1587" s="33">
        <v>1.7868400000000002</v>
      </c>
      <c r="M1587" s="33">
        <v>0.45450000000000002</v>
      </c>
      <c r="N1587" s="31">
        <v>0.60939999999999994</v>
      </c>
      <c r="O1587" s="31">
        <v>0.70200000000000007</v>
      </c>
      <c r="P1587" s="32">
        <f t="shared" si="32"/>
        <v>2.8853685368536852</v>
      </c>
      <c r="Q1587" s="22">
        <v>20</v>
      </c>
      <c r="R1587" s="22">
        <v>4</v>
      </c>
      <c r="S1587" s="22" t="s">
        <v>47</v>
      </c>
      <c r="T1587" s="22">
        <v>2021</v>
      </c>
      <c r="U1587"/>
      <c r="AP1587" s="9"/>
      <c r="AQ1587" s="9"/>
      <c r="AR1587" s="76"/>
      <c r="AS1587" s="76"/>
    </row>
    <row r="1588" spans="1:45">
      <c r="A1588" s="26">
        <v>14</v>
      </c>
      <c r="B1588" s="27" t="s">
        <v>37</v>
      </c>
      <c r="C1588" s="27" t="s">
        <v>32</v>
      </c>
      <c r="D1588" s="63">
        <v>44307</v>
      </c>
      <c r="E1588" s="21">
        <v>21</v>
      </c>
      <c r="F1588" s="22">
        <v>673</v>
      </c>
      <c r="G1588" s="23">
        <v>7.53</v>
      </c>
      <c r="H1588" s="22">
        <v>82</v>
      </c>
      <c r="I1588" s="22">
        <v>0</v>
      </c>
      <c r="J1588" s="23">
        <v>7.17</v>
      </c>
      <c r="K1588" s="31">
        <v>21.20000000000033</v>
      </c>
      <c r="L1588" s="33">
        <v>1.8822080000000001</v>
      </c>
      <c r="M1588" s="33">
        <v>0.85850000000000004</v>
      </c>
      <c r="N1588" s="31">
        <v>1.385</v>
      </c>
      <c r="O1588" s="31">
        <v>0.46800000000000003</v>
      </c>
      <c r="P1588" s="32">
        <f t="shared" si="32"/>
        <v>2.1584158415841581</v>
      </c>
      <c r="Q1588" s="22">
        <v>20</v>
      </c>
      <c r="R1588" s="22">
        <v>4</v>
      </c>
      <c r="S1588" s="22" t="s">
        <v>47</v>
      </c>
      <c r="T1588" s="22">
        <v>2021</v>
      </c>
      <c r="U1588"/>
      <c r="AP1588" s="9"/>
      <c r="AQ1588" s="9"/>
      <c r="AR1588" s="76"/>
      <c r="AS1588" s="76"/>
    </row>
    <row r="1589" spans="1:45">
      <c r="A1589" s="26">
        <v>15</v>
      </c>
      <c r="B1589" s="27" t="s">
        <v>38</v>
      </c>
      <c r="C1589" s="27" t="s">
        <v>21</v>
      </c>
      <c r="D1589" s="63">
        <v>44307</v>
      </c>
      <c r="E1589" s="21">
        <v>15.5</v>
      </c>
      <c r="F1589" s="22">
        <v>739</v>
      </c>
      <c r="G1589" s="23">
        <v>9.93</v>
      </c>
      <c r="H1589" s="22">
        <v>99.7</v>
      </c>
      <c r="I1589" s="22">
        <v>33</v>
      </c>
      <c r="J1589" s="23">
        <v>6.98</v>
      </c>
      <c r="K1589" s="31">
        <v>3.4999999999998366</v>
      </c>
      <c r="L1589" s="33">
        <v>0.360512</v>
      </c>
      <c r="M1589" s="33">
        <v>0.20200000000000001</v>
      </c>
      <c r="N1589" s="31">
        <v>3.1577999999999999</v>
      </c>
      <c r="O1589" s="31">
        <v>0.23400000000000001</v>
      </c>
      <c r="P1589" s="32">
        <f t="shared" si="32"/>
        <v>16.791089108910889</v>
      </c>
      <c r="Q1589" s="22">
        <v>120</v>
      </c>
      <c r="R1589" s="22">
        <v>4</v>
      </c>
      <c r="S1589" s="22" t="s">
        <v>47</v>
      </c>
      <c r="T1589" s="22">
        <v>2021</v>
      </c>
      <c r="U1589"/>
      <c r="AP1589" s="9"/>
      <c r="AQ1589" s="9"/>
      <c r="AR1589" s="76"/>
      <c r="AS1589" s="76"/>
    </row>
    <row r="1590" spans="1:45">
      <c r="A1590" s="26">
        <v>16</v>
      </c>
      <c r="B1590" s="27" t="s">
        <v>39</v>
      </c>
      <c r="C1590" s="27" t="s">
        <v>26</v>
      </c>
      <c r="D1590" s="63">
        <v>44307</v>
      </c>
      <c r="E1590" s="21">
        <v>18.899999999999999</v>
      </c>
      <c r="F1590" s="22">
        <v>642</v>
      </c>
      <c r="G1590" s="23">
        <v>9.23</v>
      </c>
      <c r="H1590" s="22">
        <v>99.6</v>
      </c>
      <c r="I1590" s="22">
        <v>0</v>
      </c>
      <c r="J1590" s="23">
        <v>7.25</v>
      </c>
      <c r="K1590" s="31">
        <v>6.9999999999996732</v>
      </c>
      <c r="L1590" s="33">
        <v>0.68329600000000001</v>
      </c>
      <c r="M1590" s="33">
        <v>0.2525</v>
      </c>
      <c r="N1590" s="31">
        <v>2.1606000000000001</v>
      </c>
      <c r="O1590" s="31">
        <v>1.2285000000000001</v>
      </c>
      <c r="P1590" s="32">
        <f t="shared" si="32"/>
        <v>13.422178217821783</v>
      </c>
      <c r="Q1590" s="22">
        <v>45</v>
      </c>
      <c r="R1590" s="22">
        <v>4</v>
      </c>
      <c r="S1590" s="22" t="s">
        <v>47</v>
      </c>
      <c r="T1590" s="22">
        <v>2021</v>
      </c>
      <c r="U1590"/>
      <c r="AP1590" s="9"/>
      <c r="AQ1590" s="9"/>
      <c r="AR1590" s="76"/>
      <c r="AS1590" s="76"/>
    </row>
    <row r="1591" spans="1:45">
      <c r="A1591" s="26">
        <v>17</v>
      </c>
      <c r="B1591" s="27" t="s">
        <v>40</v>
      </c>
      <c r="C1591" s="27" t="s">
        <v>26</v>
      </c>
      <c r="D1591" s="63">
        <v>44307</v>
      </c>
      <c r="E1591" s="21">
        <v>17.5</v>
      </c>
      <c r="F1591" s="22">
        <v>409</v>
      </c>
      <c r="G1591" s="23">
        <v>10.64</v>
      </c>
      <c r="H1591" s="22">
        <v>111</v>
      </c>
      <c r="I1591" s="22">
        <v>0</v>
      </c>
      <c r="J1591" s="23">
        <v>7.27</v>
      </c>
      <c r="K1591" s="31">
        <v>5.3999999999998494</v>
      </c>
      <c r="L1591" s="33">
        <v>0.53028800000000009</v>
      </c>
      <c r="M1591" s="33">
        <v>0.2525</v>
      </c>
      <c r="N1591" s="31">
        <v>0.72019999999999995</v>
      </c>
      <c r="O1591" s="31">
        <v>0.46800000000000003</v>
      </c>
      <c r="P1591" s="32">
        <f t="shared" si="32"/>
        <v>4.7057425742574255</v>
      </c>
      <c r="Q1591" s="22">
        <v>57</v>
      </c>
      <c r="R1591" s="22">
        <v>4</v>
      </c>
      <c r="S1591" s="22" t="s">
        <v>47</v>
      </c>
      <c r="T1591" s="22">
        <v>2021</v>
      </c>
      <c r="U1591"/>
      <c r="AP1591" s="9"/>
      <c r="AQ1591" s="9"/>
      <c r="AR1591" s="76"/>
      <c r="AS1591" s="76"/>
    </row>
    <row r="1592" spans="1:45">
      <c r="A1592" s="26">
        <v>18</v>
      </c>
      <c r="B1592" s="27" t="s">
        <v>41</v>
      </c>
      <c r="C1592" s="27" t="s">
        <v>21</v>
      </c>
      <c r="D1592" s="63">
        <v>44307</v>
      </c>
      <c r="E1592" s="21">
        <v>18.7</v>
      </c>
      <c r="F1592" s="22">
        <v>702</v>
      </c>
      <c r="G1592" s="23">
        <v>8.93</v>
      </c>
      <c r="H1592" s="22">
        <v>98.9</v>
      </c>
      <c r="I1592" s="22">
        <v>33</v>
      </c>
      <c r="J1592" s="23">
        <v>7.16</v>
      </c>
      <c r="K1592" s="31">
        <v>5.5999999999993832</v>
      </c>
      <c r="L1592" s="33">
        <v>0.67700800000000005</v>
      </c>
      <c r="M1592" s="33">
        <v>0.70700000000000007</v>
      </c>
      <c r="N1592" s="31">
        <v>1.3295999999999999</v>
      </c>
      <c r="O1592" s="31">
        <v>1.8135000000000001</v>
      </c>
      <c r="P1592" s="32">
        <f t="shared" si="32"/>
        <v>4.4456859971711449</v>
      </c>
      <c r="Q1592" s="22">
        <v>39</v>
      </c>
      <c r="R1592" s="22">
        <v>4</v>
      </c>
      <c r="S1592" s="22" t="s">
        <v>47</v>
      </c>
      <c r="T1592" s="22">
        <v>2021</v>
      </c>
      <c r="U1592"/>
      <c r="AP1592" s="9"/>
      <c r="AQ1592" s="9"/>
      <c r="AR1592" s="76"/>
      <c r="AS1592" s="76"/>
    </row>
    <row r="1593" spans="1:45">
      <c r="A1593" s="26">
        <v>19</v>
      </c>
      <c r="B1593" s="27" t="s">
        <v>42</v>
      </c>
      <c r="C1593" s="27" t="s">
        <v>32</v>
      </c>
      <c r="D1593" s="63">
        <v>44307</v>
      </c>
      <c r="E1593" s="21">
        <v>20.6</v>
      </c>
      <c r="F1593" s="22">
        <v>483</v>
      </c>
      <c r="G1593" s="23">
        <v>7.31</v>
      </c>
      <c r="H1593" s="22">
        <v>81.3</v>
      </c>
      <c r="I1593" s="22">
        <v>0</v>
      </c>
      <c r="J1593" s="23">
        <v>7.29</v>
      </c>
      <c r="K1593" s="31">
        <v>25.600000000000733</v>
      </c>
      <c r="L1593" s="33">
        <v>1.5720000000000003</v>
      </c>
      <c r="M1593" s="33">
        <v>0.70700000000000007</v>
      </c>
      <c r="N1593" s="31">
        <v>2.1052</v>
      </c>
      <c r="O1593" s="31">
        <v>1.9305000000000001</v>
      </c>
      <c r="P1593" s="32">
        <f t="shared" si="32"/>
        <v>5.7082036775106078</v>
      </c>
      <c r="Q1593" s="22">
        <v>24</v>
      </c>
      <c r="R1593" s="22">
        <v>4</v>
      </c>
      <c r="S1593" s="22" t="s">
        <v>47</v>
      </c>
      <c r="T1593" s="22">
        <v>2021</v>
      </c>
      <c r="U1593"/>
      <c r="AP1593" s="9"/>
      <c r="AQ1593" s="9"/>
      <c r="AR1593" s="76"/>
      <c r="AS1593" s="76"/>
    </row>
    <row r="1594" spans="1:45">
      <c r="A1594" s="26">
        <v>20</v>
      </c>
      <c r="B1594" s="27" t="s">
        <v>43</v>
      </c>
      <c r="C1594" s="27" t="s">
        <v>26</v>
      </c>
      <c r="D1594" s="63">
        <v>44307</v>
      </c>
      <c r="E1594" s="21">
        <v>20.5</v>
      </c>
      <c r="F1594" s="22">
        <v>391</v>
      </c>
      <c r="G1594" s="23">
        <v>11.03</v>
      </c>
      <c r="H1594" s="22">
        <v>122</v>
      </c>
      <c r="I1594" s="22">
        <v>0</v>
      </c>
      <c r="J1594" s="23">
        <v>7.28</v>
      </c>
      <c r="K1594" s="31">
        <v>3.1999999999996476</v>
      </c>
      <c r="L1594" s="33">
        <v>0.47369600000000006</v>
      </c>
      <c r="M1594" s="33">
        <v>0.10100000000000001</v>
      </c>
      <c r="N1594" s="31">
        <v>0.66479999999999995</v>
      </c>
      <c r="O1594" s="31">
        <v>3.9780000000000002</v>
      </c>
      <c r="P1594" s="32">
        <f t="shared" si="32"/>
        <v>45.968316831683168</v>
      </c>
      <c r="Q1594" s="22">
        <v>120</v>
      </c>
      <c r="R1594" s="22">
        <v>4</v>
      </c>
      <c r="S1594" s="22" t="s">
        <v>47</v>
      </c>
      <c r="T1594" s="22">
        <v>2021</v>
      </c>
      <c r="U1594"/>
      <c r="AP1594" s="9"/>
      <c r="AQ1594" s="9"/>
      <c r="AR1594" s="76"/>
      <c r="AS1594" s="76"/>
    </row>
    <row r="1595" spans="1:45">
      <c r="A1595" s="26">
        <v>21</v>
      </c>
      <c r="B1595" s="27" t="s">
        <v>44</v>
      </c>
      <c r="C1595" s="27" t="s">
        <v>21</v>
      </c>
      <c r="D1595" s="63">
        <v>44307</v>
      </c>
      <c r="E1595" s="21">
        <v>16.5</v>
      </c>
      <c r="F1595" s="22">
        <v>167</v>
      </c>
      <c r="G1595" s="23">
        <v>9.2200000000000006</v>
      </c>
      <c r="H1595" s="22">
        <v>92.1</v>
      </c>
      <c r="I1595" s="22">
        <v>0</v>
      </c>
      <c r="J1595" s="23">
        <v>7.41</v>
      </c>
      <c r="K1595" s="31">
        <v>3.8000000000000256</v>
      </c>
      <c r="L1595" s="33">
        <v>0.56591999999999998</v>
      </c>
      <c r="M1595" s="33">
        <v>0.45450000000000002</v>
      </c>
      <c r="N1595" s="31">
        <v>1.8835999999999999</v>
      </c>
      <c r="O1595" s="31">
        <v>5.2065000000000001</v>
      </c>
      <c r="P1595" s="32">
        <f t="shared" si="32"/>
        <v>15.599779977997798</v>
      </c>
      <c r="Q1595" s="22">
        <v>120</v>
      </c>
      <c r="R1595" s="22">
        <v>4</v>
      </c>
      <c r="S1595" s="22" t="s">
        <v>47</v>
      </c>
      <c r="T1595" s="22">
        <v>2021</v>
      </c>
      <c r="U1595"/>
      <c r="AP1595" s="9"/>
      <c r="AQ1595" s="9"/>
      <c r="AR1595" s="76"/>
      <c r="AS1595" s="76"/>
    </row>
    <row r="1596" spans="1:45">
      <c r="A1596" s="26">
        <v>22</v>
      </c>
      <c r="B1596" s="27" t="s">
        <v>45</v>
      </c>
      <c r="C1596" s="27" t="s">
        <v>21</v>
      </c>
      <c r="D1596" s="63">
        <v>44307</v>
      </c>
      <c r="E1596" s="21">
        <v>14.8</v>
      </c>
      <c r="F1596" s="22">
        <v>486</v>
      </c>
      <c r="G1596" s="23">
        <v>9.83</v>
      </c>
      <c r="H1596" s="22">
        <v>97.5</v>
      </c>
      <c r="I1596" s="22">
        <v>0</v>
      </c>
      <c r="J1596" s="23">
        <v>7.16</v>
      </c>
      <c r="K1596" s="31">
        <v>4.4000000000004036</v>
      </c>
      <c r="L1596" s="33">
        <v>0.70006400000000002</v>
      </c>
      <c r="M1596" s="33">
        <v>0.20200000000000001</v>
      </c>
      <c r="N1596" s="31">
        <v>2.0497999999999998</v>
      </c>
      <c r="O1596" s="31">
        <v>1.1115000000000002</v>
      </c>
      <c r="P1596" s="32">
        <f t="shared" si="32"/>
        <v>15.649999999999999</v>
      </c>
      <c r="Q1596" s="22">
        <v>83</v>
      </c>
      <c r="R1596" s="22">
        <v>4</v>
      </c>
      <c r="S1596" s="22" t="s">
        <v>47</v>
      </c>
      <c r="T1596" s="22">
        <v>2021</v>
      </c>
      <c r="U1596"/>
      <c r="AP1596" s="9"/>
      <c r="AQ1596" s="9"/>
      <c r="AR1596" s="76"/>
      <c r="AS1596" s="76"/>
    </row>
    <row r="1597" spans="1:45">
      <c r="A1597" s="26">
        <v>23</v>
      </c>
      <c r="B1597" s="27" t="s">
        <v>42</v>
      </c>
      <c r="C1597" s="27" t="s">
        <v>32</v>
      </c>
      <c r="D1597" s="63">
        <v>44307</v>
      </c>
      <c r="E1597" s="21">
        <v>20.6</v>
      </c>
      <c r="F1597" s="22">
        <v>499</v>
      </c>
      <c r="G1597" s="23">
        <v>6.65</v>
      </c>
      <c r="H1597" s="22">
        <v>73.5</v>
      </c>
      <c r="I1597" s="22">
        <v>0</v>
      </c>
      <c r="J1597" s="23">
        <v>7.23</v>
      </c>
      <c r="K1597" s="31">
        <v>12.000000000000455</v>
      </c>
      <c r="L1597" s="33">
        <v>1.3540160000000001</v>
      </c>
      <c r="M1597" s="33">
        <v>0.2525</v>
      </c>
      <c r="N1597" s="31">
        <v>0.55399999999999994</v>
      </c>
      <c r="O1597" s="31">
        <v>1.4625000000000001</v>
      </c>
      <c r="P1597" s="32">
        <f t="shared" si="32"/>
        <v>7.986138613861387</v>
      </c>
      <c r="Q1597" s="22">
        <v>26</v>
      </c>
      <c r="R1597" s="22">
        <v>4</v>
      </c>
      <c r="S1597" s="22" t="s">
        <v>47</v>
      </c>
      <c r="T1597" s="22">
        <v>2021</v>
      </c>
      <c r="U1597"/>
      <c r="AP1597" s="9"/>
      <c r="AQ1597" s="9"/>
      <c r="AR1597" s="76"/>
      <c r="AS1597" s="76"/>
    </row>
    <row r="1598" spans="1:45">
      <c r="A1598" s="26">
        <v>24</v>
      </c>
      <c r="B1598" s="27" t="s">
        <v>51</v>
      </c>
      <c r="C1598" s="27" t="s">
        <v>21</v>
      </c>
      <c r="D1598" s="63">
        <v>44307</v>
      </c>
      <c r="E1598" s="21">
        <v>23.8</v>
      </c>
      <c r="F1598" s="22">
        <v>1566</v>
      </c>
      <c r="G1598" s="23">
        <v>7.49</v>
      </c>
      <c r="H1598" s="22">
        <v>88.8</v>
      </c>
      <c r="I1598" s="22">
        <v>33</v>
      </c>
      <c r="J1598" s="23">
        <v>7.67</v>
      </c>
      <c r="K1598" s="31">
        <v>10.799999999999699</v>
      </c>
      <c r="L1598" s="33">
        <v>0.33221600000000001</v>
      </c>
      <c r="M1598" s="33">
        <v>4.9490000000000007</v>
      </c>
      <c r="N1598" s="31">
        <v>3.9887999999999999</v>
      </c>
      <c r="O1598" s="31">
        <v>0.93600000000000005</v>
      </c>
      <c r="P1598" s="32">
        <f t="shared" si="32"/>
        <v>0.99511012325722359</v>
      </c>
      <c r="Q1598" s="22">
        <v>120</v>
      </c>
      <c r="R1598" s="22">
        <v>4</v>
      </c>
      <c r="S1598" s="22" t="s">
        <v>47</v>
      </c>
      <c r="T1598" s="22">
        <v>2021</v>
      </c>
      <c r="U1598"/>
      <c r="AP1598" s="9"/>
      <c r="AQ1598" s="9"/>
      <c r="AR1598" s="76"/>
      <c r="AS1598" s="76"/>
    </row>
    <row r="1599" spans="1:45">
      <c r="A1599" s="26">
        <v>1</v>
      </c>
      <c r="B1599" s="27" t="s">
        <v>20</v>
      </c>
      <c r="C1599" s="27" t="s">
        <v>21</v>
      </c>
      <c r="D1599" s="63">
        <v>44398</v>
      </c>
      <c r="E1599" s="21">
        <v>24.3</v>
      </c>
      <c r="F1599" s="22">
        <v>332</v>
      </c>
      <c r="G1599" s="23">
        <v>6.44</v>
      </c>
      <c r="H1599" s="22">
        <v>75</v>
      </c>
      <c r="I1599" s="22">
        <v>66</v>
      </c>
      <c r="J1599" s="23">
        <v>6.88</v>
      </c>
      <c r="K1599" s="31">
        <v>4.9999999999998934</v>
      </c>
      <c r="L1599" s="33">
        <v>0.40079200000000004</v>
      </c>
      <c r="M1599" s="33">
        <v>0.2525</v>
      </c>
      <c r="N1599" s="31">
        <v>14.7918</v>
      </c>
      <c r="O1599" s="31">
        <v>0.64350000000000007</v>
      </c>
      <c r="P1599" s="32">
        <f t="shared" si="32"/>
        <v>61.12990099009901</v>
      </c>
      <c r="Q1599" s="22">
        <v>85</v>
      </c>
      <c r="R1599" s="22">
        <v>7</v>
      </c>
      <c r="S1599" s="22" t="s">
        <v>48</v>
      </c>
      <c r="T1599" s="22">
        <v>2021</v>
      </c>
      <c r="U1599"/>
      <c r="AP1599" s="9"/>
      <c r="AQ1599" s="9"/>
      <c r="AR1599" s="76"/>
      <c r="AS1599" s="76"/>
    </row>
    <row r="1600" spans="1:45">
      <c r="A1600" s="26">
        <v>2</v>
      </c>
      <c r="B1600" s="27" t="s">
        <v>23</v>
      </c>
      <c r="C1600" s="27" t="s">
        <v>21</v>
      </c>
      <c r="D1600" s="63">
        <v>44398</v>
      </c>
      <c r="E1600" s="21">
        <v>23.3</v>
      </c>
      <c r="F1600" s="22">
        <v>359</v>
      </c>
      <c r="G1600" s="23">
        <v>6.13</v>
      </c>
      <c r="H1600" s="22">
        <v>72</v>
      </c>
      <c r="I1600" s="22">
        <v>33</v>
      </c>
      <c r="J1600" s="23">
        <v>6.63</v>
      </c>
      <c r="K1600" s="31">
        <v>27.999999999999581</v>
      </c>
      <c r="L1600" s="33">
        <v>0.78064000000000011</v>
      </c>
      <c r="M1600" s="33">
        <v>0.55549999999999999</v>
      </c>
      <c r="N1600" s="31">
        <v>29.3066</v>
      </c>
      <c r="O1600" s="31">
        <v>0.17550000000000002</v>
      </c>
      <c r="P1600" s="32">
        <f t="shared" si="32"/>
        <v>53.073087308730869</v>
      </c>
      <c r="Q1600" s="22">
        <v>58</v>
      </c>
      <c r="R1600" s="22">
        <v>7</v>
      </c>
      <c r="S1600" s="22" t="s">
        <v>48</v>
      </c>
      <c r="T1600" s="6">
        <v>2021</v>
      </c>
      <c r="U1600"/>
      <c r="AP1600" s="9"/>
      <c r="AQ1600" s="9"/>
      <c r="AR1600" s="76"/>
      <c r="AS1600" s="76"/>
    </row>
    <row r="1601" spans="1:45">
      <c r="A1601" s="26">
        <v>3</v>
      </c>
      <c r="B1601" s="27" t="s">
        <v>24</v>
      </c>
      <c r="C1601" s="27" t="s">
        <v>21</v>
      </c>
      <c r="D1601" s="63">
        <v>44398</v>
      </c>
      <c r="E1601" s="21">
        <v>25</v>
      </c>
      <c r="F1601" s="22">
        <v>488</v>
      </c>
      <c r="G1601" s="25">
        <v>5.79</v>
      </c>
      <c r="H1601" s="22">
        <v>70</v>
      </c>
      <c r="I1601" s="22">
        <v>33</v>
      </c>
      <c r="J1601" s="23">
        <v>6.46</v>
      </c>
      <c r="K1601" s="31">
        <v>6.6666666666665249</v>
      </c>
      <c r="L1601" s="33">
        <v>0.35795200000000005</v>
      </c>
      <c r="M1601" s="33">
        <v>0.60600000000000009</v>
      </c>
      <c r="N1601" s="31">
        <v>30.857799999999997</v>
      </c>
      <c r="O1601" s="31">
        <v>0.40950000000000003</v>
      </c>
      <c r="P1601" s="32">
        <f t="shared" si="32"/>
        <v>51.596204620462039</v>
      </c>
      <c r="Q1601" s="22">
        <v>105</v>
      </c>
      <c r="R1601" s="22">
        <v>7</v>
      </c>
      <c r="S1601" s="22" t="s">
        <v>48</v>
      </c>
      <c r="T1601" s="22">
        <v>2021</v>
      </c>
      <c r="U1601"/>
      <c r="AP1601" s="9"/>
      <c r="AQ1601" s="9"/>
      <c r="AR1601" s="76"/>
      <c r="AS1601" s="76"/>
    </row>
    <row r="1602" spans="1:45">
      <c r="A1602" s="26">
        <v>4</v>
      </c>
      <c r="B1602" s="27" t="s">
        <v>25</v>
      </c>
      <c r="C1602" s="27" t="s">
        <v>26</v>
      </c>
      <c r="D1602" s="63">
        <v>44398</v>
      </c>
      <c r="E1602" s="21">
        <v>31</v>
      </c>
      <c r="F1602" s="22">
        <v>240</v>
      </c>
      <c r="G1602" s="23">
        <v>7.95</v>
      </c>
      <c r="H1602" s="22">
        <v>99</v>
      </c>
      <c r="I1602" s="22">
        <v>0</v>
      </c>
      <c r="J1602" s="23">
        <v>6.51</v>
      </c>
      <c r="K1602" s="31">
        <v>4.0000000000013358</v>
      </c>
      <c r="L1602" s="33">
        <v>0.51217600000000008</v>
      </c>
      <c r="M1602" s="33">
        <v>0.30300000000000005</v>
      </c>
      <c r="N1602" s="31">
        <v>7.9775999999999998</v>
      </c>
      <c r="O1602" s="31">
        <v>7.1955</v>
      </c>
      <c r="P1602" s="32">
        <f t="shared" si="32"/>
        <v>50.076237623762367</v>
      </c>
      <c r="Q1602" s="22">
        <v>41</v>
      </c>
      <c r="R1602" s="22">
        <v>7</v>
      </c>
      <c r="S1602" s="22" t="s">
        <v>48</v>
      </c>
      <c r="T1602" s="22">
        <v>2021</v>
      </c>
      <c r="U1602"/>
      <c r="AP1602" s="9"/>
      <c r="AQ1602" s="9"/>
      <c r="AR1602" s="76"/>
      <c r="AS1602" s="76"/>
    </row>
    <row r="1603" spans="1:45">
      <c r="A1603" s="26">
        <v>5</v>
      </c>
      <c r="B1603" s="27" t="s">
        <v>27</v>
      </c>
      <c r="C1603" s="27" t="s">
        <v>26</v>
      </c>
      <c r="D1603" s="63">
        <v>44398</v>
      </c>
      <c r="E1603" s="21">
        <v>32.700000000000003</v>
      </c>
      <c r="F1603" s="22">
        <v>35</v>
      </c>
      <c r="G1603" s="23">
        <v>7.96</v>
      </c>
      <c r="H1603" s="22">
        <v>104</v>
      </c>
      <c r="I1603" s="22">
        <v>0</v>
      </c>
      <c r="J1603" s="23">
        <v>6.62</v>
      </c>
      <c r="K1603" s="31">
        <v>15.000000000000568</v>
      </c>
      <c r="L1603" s="33">
        <v>1.2138000000000002</v>
      </c>
      <c r="M1603" s="33">
        <v>1.8180000000000001</v>
      </c>
      <c r="N1603" s="31">
        <v>0.77559999999999996</v>
      </c>
      <c r="O1603" s="31">
        <v>1.2285000000000001</v>
      </c>
      <c r="P1603" s="32">
        <f t="shared" si="32"/>
        <v>1.1023652365236525</v>
      </c>
      <c r="Q1603" s="22">
        <v>16</v>
      </c>
      <c r="R1603" s="22">
        <v>7</v>
      </c>
      <c r="S1603" s="22" t="s">
        <v>48</v>
      </c>
      <c r="T1603" s="22">
        <v>2021</v>
      </c>
      <c r="U1603"/>
      <c r="AP1603" s="9"/>
      <c r="AQ1603" s="9"/>
      <c r="AR1603" s="76"/>
      <c r="AS1603" s="76"/>
    </row>
    <row r="1604" spans="1:45">
      <c r="A1604" s="26">
        <v>6</v>
      </c>
      <c r="B1604" s="27" t="s">
        <v>28</v>
      </c>
      <c r="C1604" s="27" t="s">
        <v>21</v>
      </c>
      <c r="D1604" s="63">
        <v>44398</v>
      </c>
      <c r="E1604" s="21">
        <v>23.8</v>
      </c>
      <c r="F1604" s="22">
        <v>451</v>
      </c>
      <c r="G1604" s="23">
        <v>6.68</v>
      </c>
      <c r="H1604" s="22">
        <v>77</v>
      </c>
      <c r="I1604" s="22">
        <v>0</v>
      </c>
      <c r="J1604" s="23">
        <v>7.13</v>
      </c>
      <c r="K1604" s="31">
        <v>4.0000000000013358</v>
      </c>
      <c r="L1604" s="33">
        <v>0.69305600000000001</v>
      </c>
      <c r="M1604" s="33">
        <v>1.0605</v>
      </c>
      <c r="N1604" s="31">
        <v>79.831400000000002</v>
      </c>
      <c r="O1604" s="31">
        <v>1.2870000000000001</v>
      </c>
      <c r="P1604" s="32">
        <f t="shared" si="32"/>
        <v>76.490711928335699</v>
      </c>
      <c r="Q1604" s="22">
        <v>120</v>
      </c>
      <c r="R1604" s="22">
        <v>7</v>
      </c>
      <c r="S1604" s="22" t="s">
        <v>48</v>
      </c>
      <c r="T1604" s="22">
        <v>2021</v>
      </c>
      <c r="U1604"/>
      <c r="AP1604" s="9"/>
      <c r="AQ1604" s="9"/>
      <c r="AR1604" s="76"/>
      <c r="AS1604" s="76"/>
    </row>
    <row r="1605" spans="1:45">
      <c r="A1605" s="26">
        <v>7</v>
      </c>
      <c r="B1605" s="27" t="s">
        <v>29</v>
      </c>
      <c r="C1605" s="27" t="s">
        <v>21</v>
      </c>
      <c r="D1605" s="63">
        <v>44398</v>
      </c>
      <c r="E1605" s="21">
        <v>23.7</v>
      </c>
      <c r="F1605" s="22">
        <v>853</v>
      </c>
      <c r="G1605" s="23">
        <v>3.8</v>
      </c>
      <c r="H1605" s="22">
        <v>44</v>
      </c>
      <c r="I1605" s="22">
        <v>33</v>
      </c>
      <c r="J1605" s="23">
        <v>6.95</v>
      </c>
      <c r="K1605" s="31">
        <v>8.0000000000000071</v>
      </c>
      <c r="L1605" s="33">
        <v>0.37603999999999999</v>
      </c>
      <c r="M1605" s="33">
        <v>0.35350000000000004</v>
      </c>
      <c r="N1605" s="31">
        <v>45.3172</v>
      </c>
      <c r="O1605" s="31">
        <v>0.35100000000000003</v>
      </c>
      <c r="P1605" s="32">
        <f t="shared" si="32"/>
        <v>129.18868458274397</v>
      </c>
      <c r="Q1605" s="22">
        <v>33</v>
      </c>
      <c r="R1605" s="22">
        <v>7</v>
      </c>
      <c r="S1605" s="22" t="s">
        <v>48</v>
      </c>
      <c r="T1605" s="22">
        <v>2021</v>
      </c>
      <c r="U1605"/>
      <c r="AP1605" s="9"/>
      <c r="AQ1605" s="9"/>
      <c r="AR1605" s="76"/>
      <c r="AS1605" s="76"/>
    </row>
    <row r="1606" spans="1:45">
      <c r="A1606" s="26">
        <v>8</v>
      </c>
      <c r="B1606" s="27" t="s">
        <v>30</v>
      </c>
      <c r="C1606" s="27" t="s">
        <v>26</v>
      </c>
      <c r="D1606" s="63">
        <v>44398</v>
      </c>
      <c r="E1606" s="21">
        <v>29</v>
      </c>
      <c r="F1606" s="22">
        <v>195</v>
      </c>
      <c r="G1606" s="23">
        <v>9.5</v>
      </c>
      <c r="H1606" s="22">
        <v>124</v>
      </c>
      <c r="I1606" s="22">
        <v>0</v>
      </c>
      <c r="J1606" s="23">
        <v>7.18</v>
      </c>
      <c r="K1606" s="31">
        <v>3.9999999999995595</v>
      </c>
      <c r="L1606" s="33">
        <v>0.67211200000000004</v>
      </c>
      <c r="M1606" s="33">
        <v>0.45450000000000002</v>
      </c>
      <c r="N1606" s="31">
        <v>9.6950000000000003</v>
      </c>
      <c r="O1606" s="31">
        <v>1.0530000000000002</v>
      </c>
      <c r="P1606" s="32">
        <f t="shared" si="32"/>
        <v>23.647964796479648</v>
      </c>
      <c r="Q1606" s="22">
        <v>62</v>
      </c>
      <c r="R1606" s="22">
        <v>7</v>
      </c>
      <c r="S1606" s="22" t="s">
        <v>48</v>
      </c>
      <c r="T1606" s="22">
        <v>2021</v>
      </c>
      <c r="U1606"/>
      <c r="AP1606" s="9"/>
      <c r="AQ1606" s="9"/>
      <c r="AR1606" s="76"/>
      <c r="AS1606" s="76"/>
    </row>
    <row r="1607" spans="1:45">
      <c r="A1607" s="26">
        <v>9</v>
      </c>
      <c r="B1607" s="27" t="s">
        <v>31</v>
      </c>
      <c r="C1607" s="27" t="s">
        <v>32</v>
      </c>
      <c r="D1607" s="63">
        <v>44398</v>
      </c>
      <c r="E1607" s="21">
        <v>27</v>
      </c>
      <c r="F1607" s="22">
        <v>5030</v>
      </c>
      <c r="G1607" s="23">
        <v>4.6399999999999997</v>
      </c>
      <c r="H1607" s="22">
        <v>58</v>
      </c>
      <c r="I1607" s="22">
        <v>0</v>
      </c>
      <c r="J1607" s="23">
        <v>6.96</v>
      </c>
      <c r="K1607" s="31">
        <v>16.000000000001791</v>
      </c>
      <c r="L1607" s="33">
        <v>2.6503680000000003</v>
      </c>
      <c r="M1607" s="33">
        <v>3.2320000000000002</v>
      </c>
      <c r="N1607" s="31">
        <v>16.398399999999999</v>
      </c>
      <c r="O1607" s="31">
        <v>7.4295</v>
      </c>
      <c r="P1607" s="32">
        <f t="shared" si="32"/>
        <v>7.3724938118811876</v>
      </c>
      <c r="Q1607" s="22">
        <v>12</v>
      </c>
      <c r="R1607" s="22">
        <v>7</v>
      </c>
      <c r="S1607" s="22" t="s">
        <v>48</v>
      </c>
      <c r="T1607" s="22">
        <v>2021</v>
      </c>
      <c r="U1607"/>
      <c r="AP1607" s="9"/>
      <c r="AQ1607" s="9"/>
      <c r="AR1607" s="76"/>
      <c r="AS1607" s="76"/>
    </row>
    <row r="1608" spans="1:45">
      <c r="A1608" s="26">
        <v>10</v>
      </c>
      <c r="B1608" s="27" t="s">
        <v>33</v>
      </c>
      <c r="C1608" s="27" t="s">
        <v>32</v>
      </c>
      <c r="D1608" s="63">
        <v>44398</v>
      </c>
      <c r="E1608" s="21">
        <v>28.7</v>
      </c>
      <c r="F1608" s="22">
        <v>8064</v>
      </c>
      <c r="G1608" s="23">
        <v>5.25</v>
      </c>
      <c r="H1608" s="22">
        <v>68</v>
      </c>
      <c r="I1608" s="22">
        <v>0</v>
      </c>
      <c r="J1608" s="23">
        <v>7.1</v>
      </c>
      <c r="K1608" s="31">
        <v>13.999999999999346</v>
      </c>
      <c r="L1608" s="33">
        <v>0.63784000000000007</v>
      </c>
      <c r="M1608" s="33">
        <v>2.1715</v>
      </c>
      <c r="N1608" s="31">
        <v>5.0413999999999994</v>
      </c>
      <c r="O1608" s="31">
        <v>5.8500000000000005</v>
      </c>
      <c r="P1608" s="32">
        <f t="shared" si="32"/>
        <v>5.0156113285747184</v>
      </c>
      <c r="Q1608" s="22">
        <v>25</v>
      </c>
      <c r="R1608" s="22">
        <v>7</v>
      </c>
      <c r="S1608" s="22" t="s">
        <v>48</v>
      </c>
      <c r="T1608" s="22">
        <v>2021</v>
      </c>
      <c r="U1608"/>
      <c r="AP1608" s="9"/>
      <c r="AQ1608" s="9"/>
      <c r="AR1608" s="76"/>
      <c r="AS1608" s="76"/>
    </row>
    <row r="1609" spans="1:45">
      <c r="A1609" s="26">
        <v>11</v>
      </c>
      <c r="B1609" s="27" t="s">
        <v>34</v>
      </c>
      <c r="C1609" s="27" t="s">
        <v>26</v>
      </c>
      <c r="D1609" s="63">
        <v>44398</v>
      </c>
      <c r="E1609" s="21">
        <v>31.5</v>
      </c>
      <c r="F1609" s="22">
        <v>289</v>
      </c>
      <c r="G1609" s="23">
        <v>7.63</v>
      </c>
      <c r="H1609" s="22">
        <v>103</v>
      </c>
      <c r="I1609" s="22">
        <v>33</v>
      </c>
      <c r="J1609" s="23">
        <v>7.23</v>
      </c>
      <c r="K1609" s="31">
        <v>2.0000000000006679</v>
      </c>
      <c r="L1609" s="33">
        <v>0.35033599999999998</v>
      </c>
      <c r="M1609" s="33">
        <v>0.65650000000000008</v>
      </c>
      <c r="N1609" s="31">
        <v>0</v>
      </c>
      <c r="O1609" s="31">
        <v>0.29250000000000004</v>
      </c>
      <c r="P1609" s="32">
        <f t="shared" si="32"/>
        <v>0.44554455445544555</v>
      </c>
      <c r="Q1609" s="22">
        <v>102</v>
      </c>
      <c r="R1609" s="22">
        <v>7</v>
      </c>
      <c r="S1609" s="22" t="s">
        <v>48</v>
      </c>
      <c r="T1609" s="22">
        <v>2021</v>
      </c>
      <c r="U1609"/>
      <c r="AP1609" s="9"/>
      <c r="AQ1609" s="9"/>
      <c r="AR1609" s="76"/>
      <c r="AS1609" s="76"/>
    </row>
    <row r="1610" spans="1:45">
      <c r="A1610" s="26">
        <v>12</v>
      </c>
      <c r="B1610" s="27" t="s">
        <v>35</v>
      </c>
      <c r="C1610" s="27" t="s">
        <v>26</v>
      </c>
      <c r="D1610" s="63">
        <v>44398</v>
      </c>
      <c r="E1610" s="21">
        <v>31.8</v>
      </c>
      <c r="F1610" s="22">
        <v>178</v>
      </c>
      <c r="G1610" s="23">
        <v>11.4</v>
      </c>
      <c r="H1610" s="22">
        <v>158</v>
      </c>
      <c r="I1610" s="22">
        <v>33</v>
      </c>
      <c r="J1610" s="23">
        <v>7.38</v>
      </c>
      <c r="K1610" s="31">
        <v>7.9999999999991189</v>
      </c>
      <c r="L1610" s="33">
        <v>0.30083200000000004</v>
      </c>
      <c r="M1610" s="33">
        <v>0.60600000000000009</v>
      </c>
      <c r="N1610" s="31">
        <v>0.22159999999999999</v>
      </c>
      <c r="O1610" s="31">
        <v>0</v>
      </c>
      <c r="P1610" s="32">
        <f t="shared" si="32"/>
        <v>0.36567656765676559</v>
      </c>
      <c r="Q1610" s="22">
        <v>120</v>
      </c>
      <c r="R1610" s="22">
        <v>7</v>
      </c>
      <c r="S1610" s="22" t="s">
        <v>48</v>
      </c>
      <c r="T1610" s="22">
        <v>2021</v>
      </c>
      <c r="U1610"/>
      <c r="AP1610" s="9"/>
      <c r="AQ1610" s="9"/>
      <c r="AR1610" s="76"/>
      <c r="AS1610" s="76"/>
    </row>
    <row r="1611" spans="1:45">
      <c r="A1611" s="26">
        <v>13</v>
      </c>
      <c r="B1611" s="27" t="s">
        <v>36</v>
      </c>
      <c r="C1611" s="27" t="s">
        <v>32</v>
      </c>
      <c r="D1611" s="63">
        <v>44398</v>
      </c>
      <c r="E1611" s="21">
        <v>28.7</v>
      </c>
      <c r="F1611" s="22">
        <v>4166</v>
      </c>
      <c r="G1611" s="23">
        <v>6.53</v>
      </c>
      <c r="H1611" s="22">
        <v>85</v>
      </c>
      <c r="I1611" s="22">
        <v>0</v>
      </c>
      <c r="J1611" s="23">
        <v>7.34</v>
      </c>
      <c r="K1611" s="31">
        <v>33.333333333332625</v>
      </c>
      <c r="L1611" s="33">
        <v>1.4026133333333335</v>
      </c>
      <c r="M1611" s="33">
        <v>2.6260000000000003</v>
      </c>
      <c r="N1611" s="31">
        <v>0.16619999999999999</v>
      </c>
      <c r="O1611" s="31">
        <v>0.11700000000000001</v>
      </c>
      <c r="P1611" s="32">
        <f t="shared" si="32"/>
        <v>0.10784463061690783</v>
      </c>
      <c r="Q1611" s="22">
        <v>15</v>
      </c>
      <c r="R1611" s="22">
        <v>7</v>
      </c>
      <c r="S1611" s="22" t="s">
        <v>48</v>
      </c>
      <c r="T1611" s="22">
        <v>2021</v>
      </c>
      <c r="U1611"/>
      <c r="AP1611" s="9"/>
      <c r="AQ1611" s="9"/>
      <c r="AR1611" s="76"/>
      <c r="AS1611" s="76"/>
    </row>
    <row r="1612" spans="1:45">
      <c r="A1612" s="26">
        <v>14</v>
      </c>
      <c r="B1612" s="27" t="s">
        <v>37</v>
      </c>
      <c r="C1612" s="27" t="s">
        <v>32</v>
      </c>
      <c r="D1612" s="63">
        <v>44398</v>
      </c>
      <c r="E1612" s="21">
        <v>28</v>
      </c>
      <c r="F1612" s="22">
        <v>2392</v>
      </c>
      <c r="G1612" s="23">
        <v>6.35</v>
      </c>
      <c r="H1612" s="22">
        <v>81</v>
      </c>
      <c r="I1612" s="22">
        <v>0</v>
      </c>
      <c r="J1612" s="23">
        <v>7.44</v>
      </c>
      <c r="K1612" s="31">
        <v>11.999999999998678</v>
      </c>
      <c r="L1612" s="33">
        <v>1.1919040000000001</v>
      </c>
      <c r="M1612" s="33">
        <v>2.7775000000000003</v>
      </c>
      <c r="N1612" s="31">
        <v>3.6563999999999997</v>
      </c>
      <c r="O1612" s="31">
        <v>0.17550000000000002</v>
      </c>
      <c r="P1612" s="32">
        <f t="shared" si="32"/>
        <v>1.3796219621962194</v>
      </c>
      <c r="Q1612" s="22">
        <v>22</v>
      </c>
      <c r="R1612" s="22">
        <v>7</v>
      </c>
      <c r="S1612" s="22" t="s">
        <v>48</v>
      </c>
      <c r="T1612" s="22">
        <v>2021</v>
      </c>
      <c r="U1612"/>
      <c r="AP1612" s="9"/>
      <c r="AQ1612" s="9"/>
      <c r="AR1612" s="76"/>
      <c r="AS1612" s="76"/>
    </row>
    <row r="1613" spans="1:45">
      <c r="A1613" s="26">
        <v>15</v>
      </c>
      <c r="B1613" s="27" t="s">
        <v>38</v>
      </c>
      <c r="C1613" s="27" t="s">
        <v>21</v>
      </c>
      <c r="D1613" s="63">
        <v>44398</v>
      </c>
      <c r="E1613" s="21">
        <v>23.5</v>
      </c>
      <c r="F1613" s="22">
        <v>697</v>
      </c>
      <c r="G1613" s="23">
        <v>6.85</v>
      </c>
      <c r="H1613" s="22">
        <v>79</v>
      </c>
      <c r="I1613" s="22">
        <v>33</v>
      </c>
      <c r="J1613" s="23">
        <v>7.14</v>
      </c>
      <c r="K1613" s="31">
        <v>6.0000000000002274</v>
      </c>
      <c r="L1613" s="33">
        <v>0.383656</v>
      </c>
      <c r="M1613" s="33">
        <v>1.0605</v>
      </c>
      <c r="N1613" s="31">
        <v>12.575799999999999</v>
      </c>
      <c r="O1613" s="31">
        <v>0.17550000000000002</v>
      </c>
      <c r="P1613" s="32">
        <f t="shared" si="32"/>
        <v>12.023856671381422</v>
      </c>
      <c r="Q1613" s="22">
        <v>120</v>
      </c>
      <c r="R1613" s="22">
        <v>7</v>
      </c>
      <c r="S1613" s="22" t="s">
        <v>48</v>
      </c>
      <c r="T1613" s="22">
        <v>2021</v>
      </c>
      <c r="U1613"/>
      <c r="AP1613" s="9"/>
      <c r="AQ1613" s="9"/>
      <c r="AR1613" s="76"/>
      <c r="AS1613" s="76"/>
    </row>
    <row r="1614" spans="1:45">
      <c r="A1614" s="26">
        <v>16</v>
      </c>
      <c r="B1614" s="27" t="s">
        <v>39</v>
      </c>
      <c r="C1614" s="27" t="s">
        <v>26</v>
      </c>
      <c r="D1614" s="63">
        <v>44398</v>
      </c>
      <c r="E1614" s="21">
        <v>30.3</v>
      </c>
      <c r="F1614" s="22">
        <v>819</v>
      </c>
      <c r="G1614" s="23">
        <v>6.45</v>
      </c>
      <c r="H1614" s="22">
        <v>85</v>
      </c>
      <c r="I1614" s="22">
        <v>0</v>
      </c>
      <c r="J1614" s="23">
        <v>6.46</v>
      </c>
      <c r="K1614" s="31">
        <v>10.000000000001563</v>
      </c>
      <c r="L1614" s="33">
        <v>0.85870400000000002</v>
      </c>
      <c r="M1614" s="33">
        <v>2.02</v>
      </c>
      <c r="N1614" s="31">
        <v>9.141</v>
      </c>
      <c r="O1614" s="31">
        <v>0.58500000000000008</v>
      </c>
      <c r="P1614" s="32">
        <f t="shared" si="32"/>
        <v>4.8148514851485151</v>
      </c>
      <c r="Q1614" s="22">
        <v>29</v>
      </c>
      <c r="R1614" s="22">
        <v>7</v>
      </c>
      <c r="S1614" s="22" t="s">
        <v>48</v>
      </c>
      <c r="T1614" s="22">
        <v>2021</v>
      </c>
      <c r="U1614"/>
      <c r="AP1614" s="9"/>
      <c r="AQ1614" s="9"/>
      <c r="AR1614" s="76"/>
      <c r="AS1614" s="76"/>
    </row>
    <row r="1615" spans="1:45">
      <c r="A1615" s="26">
        <v>17</v>
      </c>
      <c r="B1615" s="27" t="s">
        <v>40</v>
      </c>
      <c r="C1615" s="27" t="s">
        <v>26</v>
      </c>
      <c r="D1615" s="63">
        <v>44398</v>
      </c>
      <c r="E1615" s="21">
        <v>30.2</v>
      </c>
      <c r="F1615" s="22">
        <v>295</v>
      </c>
      <c r="G1615" s="23">
        <v>7.9</v>
      </c>
      <c r="H1615" s="22">
        <v>105</v>
      </c>
      <c r="I1615" s="22">
        <v>0</v>
      </c>
      <c r="J1615" s="23">
        <v>7.3</v>
      </c>
      <c r="K1615" s="31">
        <v>12.000000000000455</v>
      </c>
      <c r="L1615" s="33">
        <v>1.435616</v>
      </c>
      <c r="M1615" s="33">
        <v>1.01</v>
      </c>
      <c r="N1615" s="31">
        <v>4.9306000000000001</v>
      </c>
      <c r="O1615" s="31">
        <v>2.3985000000000003</v>
      </c>
      <c r="P1615" s="32">
        <f t="shared" si="32"/>
        <v>7.256534653465347</v>
      </c>
      <c r="Q1615" s="22">
        <v>41</v>
      </c>
      <c r="R1615" s="22">
        <v>7</v>
      </c>
      <c r="S1615" s="22" t="s">
        <v>48</v>
      </c>
      <c r="T1615" s="22">
        <v>2021</v>
      </c>
      <c r="U1615"/>
      <c r="AP1615" s="9"/>
      <c r="AQ1615" s="9"/>
      <c r="AR1615" s="76"/>
      <c r="AS1615" s="76"/>
    </row>
    <row r="1616" spans="1:45">
      <c r="A1616" s="26">
        <v>18</v>
      </c>
      <c r="B1616" s="27" t="s">
        <v>41</v>
      </c>
      <c r="C1616" s="27" t="s">
        <v>21</v>
      </c>
      <c r="D1616" s="63">
        <v>44398</v>
      </c>
      <c r="E1616" s="21">
        <v>28.4</v>
      </c>
      <c r="F1616" s="22">
        <v>917</v>
      </c>
      <c r="G1616" s="23">
        <v>5.23</v>
      </c>
      <c r="H1616" s="22">
        <v>67</v>
      </c>
      <c r="I1616" s="22">
        <v>0</v>
      </c>
      <c r="J1616" s="23">
        <v>7.29</v>
      </c>
      <c r="K1616" s="31">
        <v>7.9999999999991189</v>
      </c>
      <c r="L1616" s="33">
        <v>0.56929600000000002</v>
      </c>
      <c r="M1616" s="33">
        <v>3.1310000000000002</v>
      </c>
      <c r="N1616" s="31">
        <v>14.7364</v>
      </c>
      <c r="O1616" s="31">
        <v>0.11700000000000001</v>
      </c>
      <c r="P1616" s="32">
        <f t="shared" si="32"/>
        <v>4.743979559246247</v>
      </c>
      <c r="Q1616" s="22">
        <v>57</v>
      </c>
      <c r="R1616" s="22">
        <v>7</v>
      </c>
      <c r="S1616" s="22" t="s">
        <v>48</v>
      </c>
      <c r="T1616" s="22">
        <v>2021</v>
      </c>
      <c r="U1616"/>
      <c r="AP1616" s="9"/>
      <c r="AQ1616" s="9"/>
      <c r="AR1616" s="76"/>
      <c r="AS1616" s="76"/>
    </row>
    <row r="1617" spans="1:45">
      <c r="A1617" s="26">
        <v>19</v>
      </c>
      <c r="B1617" s="27" t="s">
        <v>42</v>
      </c>
      <c r="C1617" s="27" t="s">
        <v>32</v>
      </c>
      <c r="D1617" s="63">
        <v>44398</v>
      </c>
      <c r="E1617" s="21">
        <v>28.3</v>
      </c>
      <c r="F1617" s="22">
        <v>679</v>
      </c>
      <c r="G1617" s="23">
        <v>7.37</v>
      </c>
      <c r="H1617" s="22">
        <v>96</v>
      </c>
      <c r="I1617" s="22">
        <v>0</v>
      </c>
      <c r="J1617" s="23">
        <v>7.29</v>
      </c>
      <c r="K1617" s="31">
        <v>13.333333333331865</v>
      </c>
      <c r="L1617" s="33">
        <v>1.5803200000000004</v>
      </c>
      <c r="M1617" s="33">
        <v>2.222</v>
      </c>
      <c r="N1617" s="31">
        <v>0.94179999999999997</v>
      </c>
      <c r="O1617" s="31">
        <v>0.46800000000000003</v>
      </c>
      <c r="P1617" s="32">
        <f t="shared" si="32"/>
        <v>0.63447344734473443</v>
      </c>
      <c r="Q1617" s="22">
        <v>30</v>
      </c>
      <c r="R1617" s="22">
        <v>7</v>
      </c>
      <c r="S1617" s="22" t="s">
        <v>48</v>
      </c>
      <c r="T1617" s="22">
        <v>2021</v>
      </c>
      <c r="U1617"/>
      <c r="AP1617" s="9"/>
      <c r="AQ1617" s="9"/>
      <c r="AR1617" s="76"/>
      <c r="AS1617" s="76"/>
    </row>
    <row r="1618" spans="1:45">
      <c r="A1618" s="26">
        <v>20</v>
      </c>
      <c r="B1618" s="27" t="s">
        <v>43</v>
      </c>
      <c r="C1618" s="27" t="s">
        <v>26</v>
      </c>
      <c r="D1618" s="63">
        <v>44398</v>
      </c>
      <c r="E1618" s="21">
        <v>29.1</v>
      </c>
      <c r="F1618" s="22">
        <v>292</v>
      </c>
      <c r="G1618" s="23">
        <v>7.76</v>
      </c>
      <c r="H1618" s="22">
        <v>102</v>
      </c>
      <c r="I1618" s="22">
        <v>0</v>
      </c>
      <c r="J1618" s="23">
        <v>7.38</v>
      </c>
      <c r="K1618" s="31">
        <v>3.9999999999995595</v>
      </c>
      <c r="L1618" s="33">
        <v>0.78444800000000003</v>
      </c>
      <c r="M1618" s="33">
        <v>2.222</v>
      </c>
      <c r="N1618" s="31">
        <v>6.9249999999999998</v>
      </c>
      <c r="O1618" s="31">
        <v>0.23400000000000001</v>
      </c>
      <c r="P1618" s="32">
        <f t="shared" si="32"/>
        <v>3.2218721872187217</v>
      </c>
      <c r="Q1618" s="22">
        <v>36</v>
      </c>
      <c r="R1618" s="22">
        <v>7</v>
      </c>
      <c r="S1618" s="22" t="s">
        <v>48</v>
      </c>
      <c r="T1618" s="22">
        <v>2021</v>
      </c>
      <c r="U1618"/>
      <c r="AP1618" s="9"/>
      <c r="AQ1618" s="9"/>
      <c r="AR1618" s="76"/>
      <c r="AS1618" s="76"/>
    </row>
    <row r="1619" spans="1:45">
      <c r="A1619" s="26">
        <v>21</v>
      </c>
      <c r="B1619" s="27" t="s">
        <v>44</v>
      </c>
      <c r="C1619" s="27" t="s">
        <v>21</v>
      </c>
      <c r="D1619" s="63">
        <v>44398</v>
      </c>
      <c r="E1619" s="21">
        <v>23.6</v>
      </c>
      <c r="F1619" s="22">
        <v>96</v>
      </c>
      <c r="G1619" s="23">
        <v>6.35</v>
      </c>
      <c r="H1619" s="22">
        <v>74</v>
      </c>
      <c r="I1619" s="22">
        <v>0</v>
      </c>
      <c r="J1619" s="23">
        <v>7.46</v>
      </c>
      <c r="K1619" s="31">
        <v>6.0000000000002274</v>
      </c>
      <c r="L1619" s="33">
        <v>0.52550400000000008</v>
      </c>
      <c r="M1619" s="33">
        <v>1.7675000000000001</v>
      </c>
      <c r="N1619" s="31">
        <v>7.7559999999999993</v>
      </c>
      <c r="O1619" s="31">
        <v>0.46800000000000003</v>
      </c>
      <c r="P1619" s="32">
        <f t="shared" si="32"/>
        <v>4.652899575671853</v>
      </c>
      <c r="Q1619" s="22">
        <v>60</v>
      </c>
      <c r="R1619" s="22">
        <v>7</v>
      </c>
      <c r="S1619" s="22" t="s">
        <v>48</v>
      </c>
      <c r="T1619" s="22">
        <v>2021</v>
      </c>
      <c r="U1619"/>
      <c r="AP1619" s="9"/>
      <c r="AQ1619" s="9"/>
      <c r="AR1619" s="76"/>
      <c r="AS1619" s="76"/>
    </row>
    <row r="1620" spans="1:45">
      <c r="A1620" s="26">
        <v>22</v>
      </c>
      <c r="B1620" s="27" t="s">
        <v>45</v>
      </c>
      <c r="C1620" s="27" t="s">
        <v>21</v>
      </c>
      <c r="D1620" s="63">
        <v>44398</v>
      </c>
      <c r="E1620" s="21">
        <v>21.8</v>
      </c>
      <c r="F1620" s="22">
        <v>520</v>
      </c>
      <c r="G1620" s="23">
        <v>6.76</v>
      </c>
      <c r="H1620" s="22">
        <v>80</v>
      </c>
      <c r="I1620" s="22">
        <v>0</v>
      </c>
      <c r="J1620" s="23">
        <v>7.33</v>
      </c>
      <c r="K1620" s="31">
        <v>24.000000000000909</v>
      </c>
      <c r="L1620" s="33">
        <v>0.36556800000000006</v>
      </c>
      <c r="M1620" s="33">
        <v>1.1615</v>
      </c>
      <c r="N1620" s="31">
        <v>31.633399999999998</v>
      </c>
      <c r="O1620" s="31">
        <v>0</v>
      </c>
      <c r="P1620" s="32">
        <f t="shared" si="32"/>
        <v>27.234954799827808</v>
      </c>
      <c r="Q1620" s="22">
        <v>34</v>
      </c>
      <c r="R1620" s="22">
        <v>7</v>
      </c>
      <c r="S1620" s="22" t="s">
        <v>48</v>
      </c>
      <c r="T1620" s="22">
        <v>2021</v>
      </c>
      <c r="U1620"/>
      <c r="AP1620" s="9"/>
      <c r="AQ1620" s="9"/>
      <c r="AR1620" s="76"/>
      <c r="AS1620" s="76"/>
    </row>
    <row r="1621" spans="1:45">
      <c r="A1621" s="26">
        <v>23</v>
      </c>
      <c r="B1621" s="27" t="s">
        <v>42</v>
      </c>
      <c r="C1621" s="27" t="s">
        <v>32</v>
      </c>
      <c r="D1621" s="63">
        <v>44398</v>
      </c>
      <c r="E1621" s="21">
        <v>31.4</v>
      </c>
      <c r="F1621" s="22">
        <v>2940</v>
      </c>
      <c r="G1621" s="23">
        <v>7.44</v>
      </c>
      <c r="H1621" s="22">
        <v>100</v>
      </c>
      <c r="I1621" s="22">
        <v>0</v>
      </c>
      <c r="J1621" s="23">
        <v>7.13</v>
      </c>
      <c r="K1621" s="31">
        <v>30.000000000001137</v>
      </c>
      <c r="L1621" s="33">
        <v>1.9040000000000004</v>
      </c>
      <c r="M1621" s="33">
        <v>3.3330000000000002</v>
      </c>
      <c r="N1621" s="31">
        <v>0.94179999999999997</v>
      </c>
      <c r="O1621" s="31">
        <v>0.58500000000000008</v>
      </c>
      <c r="P1621" s="32">
        <f t="shared" si="32"/>
        <v>0.45808580858085812</v>
      </c>
      <c r="Q1621" s="22">
        <v>17</v>
      </c>
      <c r="R1621" s="22">
        <v>7</v>
      </c>
      <c r="S1621" s="22" t="s">
        <v>48</v>
      </c>
      <c r="T1621" s="22">
        <v>2021</v>
      </c>
      <c r="U1621"/>
      <c r="AP1621" s="9"/>
      <c r="AQ1621" s="9"/>
      <c r="AR1621" s="76"/>
      <c r="AS1621" s="76"/>
    </row>
    <row r="1622" spans="1:45">
      <c r="A1622" s="26">
        <v>24</v>
      </c>
      <c r="B1622" s="27" t="s">
        <v>51</v>
      </c>
      <c r="C1622" s="27" t="s">
        <v>21</v>
      </c>
      <c r="D1622" s="63">
        <v>44398</v>
      </c>
      <c r="E1622" s="21">
        <v>27.9</v>
      </c>
      <c r="F1622" s="22">
        <v>1579</v>
      </c>
      <c r="G1622" s="23">
        <v>6.42</v>
      </c>
      <c r="H1622" s="22">
        <v>81</v>
      </c>
      <c r="I1622" s="22">
        <v>33</v>
      </c>
      <c r="J1622" s="23">
        <v>6.68</v>
      </c>
      <c r="K1622" s="31">
        <v>8.0000000000000071</v>
      </c>
      <c r="L1622" s="33">
        <v>0.24656800000000001</v>
      </c>
      <c r="M1622" s="33">
        <v>5.9085000000000001</v>
      </c>
      <c r="N1622" s="31">
        <v>12.520399999999999</v>
      </c>
      <c r="O1622" s="31">
        <v>0.17550000000000002</v>
      </c>
      <c r="P1622" s="32">
        <f t="shared" si="32"/>
        <v>2.1487517982567486</v>
      </c>
      <c r="Q1622" s="22">
        <v>120</v>
      </c>
      <c r="R1622" s="22">
        <v>7</v>
      </c>
      <c r="S1622" s="22" t="s">
        <v>48</v>
      </c>
      <c r="T1622" s="22">
        <v>2021</v>
      </c>
      <c r="U1622"/>
      <c r="AP1622" s="9"/>
      <c r="AQ1622" s="9"/>
      <c r="AR1622" s="76"/>
      <c r="AS1622" s="76"/>
    </row>
    <row r="1623" spans="1:45">
      <c r="A1623" s="26">
        <v>1</v>
      </c>
      <c r="B1623" s="27" t="s">
        <v>20</v>
      </c>
      <c r="C1623" s="27" t="s">
        <v>21</v>
      </c>
      <c r="D1623" s="63">
        <v>44490</v>
      </c>
      <c r="E1623" s="21">
        <v>17.5</v>
      </c>
      <c r="F1623" s="22">
        <v>487</v>
      </c>
      <c r="G1623" s="23">
        <v>7.31</v>
      </c>
      <c r="H1623" s="22">
        <v>80</v>
      </c>
      <c r="I1623" s="22">
        <v>0</v>
      </c>
      <c r="J1623" s="23">
        <v>7.8</v>
      </c>
      <c r="K1623" s="31">
        <v>0.90000000000056701</v>
      </c>
      <c r="L1623" s="33">
        <v>0.24784800000000001</v>
      </c>
      <c r="M1623" s="33">
        <v>0.64350000000000007</v>
      </c>
      <c r="N1623" s="31">
        <v>24.542199999999998</v>
      </c>
      <c r="O1623" s="31">
        <v>1.3761000000000001</v>
      </c>
      <c r="P1623" s="32">
        <f t="shared" si="32"/>
        <v>40.277078477078469</v>
      </c>
      <c r="Q1623" s="22">
        <v>120</v>
      </c>
      <c r="R1623" s="6">
        <v>10</v>
      </c>
      <c r="S1623" s="6" t="s">
        <v>22</v>
      </c>
      <c r="T1623" s="22">
        <v>2021</v>
      </c>
      <c r="U1623"/>
      <c r="AP1623" s="9"/>
      <c r="AQ1623" s="9"/>
      <c r="AR1623" s="76"/>
      <c r="AS1623" s="76"/>
    </row>
    <row r="1624" spans="1:45">
      <c r="A1624" s="26">
        <v>2</v>
      </c>
      <c r="B1624" s="27" t="s">
        <v>23</v>
      </c>
      <c r="C1624" s="27" t="s">
        <v>21</v>
      </c>
      <c r="D1624" s="63">
        <v>44490</v>
      </c>
      <c r="E1624" s="21">
        <v>17.600000000000001</v>
      </c>
      <c r="F1624" s="22">
        <v>505</v>
      </c>
      <c r="G1624" s="23">
        <v>7.05</v>
      </c>
      <c r="H1624" s="22">
        <v>77</v>
      </c>
      <c r="I1624" s="22">
        <v>0</v>
      </c>
      <c r="J1624" s="23">
        <v>7.83</v>
      </c>
      <c r="K1624" s="31">
        <v>4.7999999999999154</v>
      </c>
      <c r="L1624" s="33">
        <v>0.256828</v>
      </c>
      <c r="M1624" s="33">
        <v>0.44550000000000001</v>
      </c>
      <c r="N1624" s="31">
        <v>31.023999999999997</v>
      </c>
      <c r="O1624" s="31">
        <v>0.91739999999999999</v>
      </c>
      <c r="P1624" s="32">
        <f t="shared" si="32"/>
        <v>71.697867564534221</v>
      </c>
      <c r="Q1624" s="22">
        <v>120</v>
      </c>
      <c r="R1624" s="22">
        <v>10</v>
      </c>
      <c r="S1624" s="22" t="s">
        <v>22</v>
      </c>
      <c r="T1624" s="6">
        <v>2021</v>
      </c>
      <c r="U1624"/>
      <c r="AP1624" s="9"/>
      <c r="AQ1624" s="9"/>
      <c r="AR1624" s="76"/>
      <c r="AS1624" s="76"/>
    </row>
    <row r="1625" spans="1:45">
      <c r="A1625" s="26">
        <v>3</v>
      </c>
      <c r="B1625" s="27" t="s">
        <v>24</v>
      </c>
      <c r="C1625" s="27" t="s">
        <v>21</v>
      </c>
      <c r="D1625" s="63">
        <v>44490</v>
      </c>
      <c r="E1625" s="21">
        <v>18.100000000000001</v>
      </c>
      <c r="F1625" s="22">
        <v>543</v>
      </c>
      <c r="G1625" s="25">
        <v>6.43</v>
      </c>
      <c r="H1625" s="22">
        <v>70</v>
      </c>
      <c r="I1625" s="22">
        <v>0</v>
      </c>
      <c r="J1625" s="23">
        <v>7.74</v>
      </c>
      <c r="K1625" s="31">
        <v>4.1000000000002146</v>
      </c>
      <c r="L1625" s="33">
        <v>0.31519800000000003</v>
      </c>
      <c r="M1625" s="33">
        <v>0.59400000000000008</v>
      </c>
      <c r="N1625" s="31">
        <v>27.8108</v>
      </c>
      <c r="O1625" s="31">
        <v>0.4587</v>
      </c>
      <c r="P1625" s="32">
        <f t="shared" si="32"/>
        <v>47.591750841750837</v>
      </c>
      <c r="Q1625" s="22">
        <v>60</v>
      </c>
      <c r="R1625" s="22">
        <v>10</v>
      </c>
      <c r="S1625" s="22" t="s">
        <v>22</v>
      </c>
      <c r="T1625" s="22">
        <v>2021</v>
      </c>
      <c r="U1625"/>
      <c r="AP1625" s="9"/>
      <c r="AQ1625" s="9"/>
      <c r="AR1625" s="76"/>
      <c r="AS1625" s="76"/>
    </row>
    <row r="1626" spans="1:45">
      <c r="A1626" s="26">
        <v>4</v>
      </c>
      <c r="B1626" s="27" t="s">
        <v>25</v>
      </c>
      <c r="C1626" s="27" t="s">
        <v>26</v>
      </c>
      <c r="D1626" s="63">
        <v>44490</v>
      </c>
      <c r="E1626" s="21">
        <v>20.8</v>
      </c>
      <c r="F1626" s="22">
        <v>270</v>
      </c>
      <c r="G1626" s="23">
        <v>6.78</v>
      </c>
      <c r="H1626" s="22">
        <v>76</v>
      </c>
      <c r="I1626" s="22">
        <v>0</v>
      </c>
      <c r="J1626" s="23">
        <v>7.66</v>
      </c>
      <c r="K1626" s="31">
        <v>1.3999999999985135</v>
      </c>
      <c r="L1626" s="33">
        <v>0.29813600000000001</v>
      </c>
      <c r="M1626" s="33">
        <v>0.14850000000000002</v>
      </c>
      <c r="N1626" s="31">
        <v>16.065999999999999</v>
      </c>
      <c r="O1626" s="31">
        <v>0.76450000000000007</v>
      </c>
      <c r="P1626" s="32">
        <f t="shared" si="32"/>
        <v>113.33670033670033</v>
      </c>
      <c r="Q1626" s="22">
        <v>65</v>
      </c>
      <c r="R1626" s="22">
        <v>10</v>
      </c>
      <c r="S1626" s="22" t="s">
        <v>22</v>
      </c>
      <c r="T1626" s="22">
        <v>2021</v>
      </c>
      <c r="U1626"/>
      <c r="AP1626" s="9"/>
      <c r="AQ1626" s="9"/>
      <c r="AR1626" s="76"/>
      <c r="AS1626" s="76"/>
    </row>
    <row r="1627" spans="1:45">
      <c r="A1627" s="26">
        <v>5</v>
      </c>
      <c r="B1627" s="27" t="s">
        <v>27</v>
      </c>
      <c r="C1627" s="27" t="s">
        <v>26</v>
      </c>
      <c r="D1627" s="63">
        <v>44490</v>
      </c>
      <c r="E1627" s="21">
        <v>21.4</v>
      </c>
      <c r="F1627" s="22">
        <v>37</v>
      </c>
      <c r="G1627" s="23">
        <v>8.3000000000000007</v>
      </c>
      <c r="H1627" s="22">
        <v>99</v>
      </c>
      <c r="I1627" s="22">
        <v>66</v>
      </c>
      <c r="J1627" s="23">
        <v>7.5</v>
      </c>
      <c r="K1627" s="31">
        <v>1.6666666666672234</v>
      </c>
      <c r="L1627" s="33">
        <v>0.44301333333333331</v>
      </c>
      <c r="M1627" s="33">
        <v>0.29700000000000004</v>
      </c>
      <c r="N1627" s="31">
        <v>13.9054</v>
      </c>
      <c r="O1627" s="31">
        <v>1.9877</v>
      </c>
      <c r="P1627" s="32">
        <f t="shared" si="32"/>
        <v>53.512121212121208</v>
      </c>
      <c r="Q1627" s="22">
        <v>55</v>
      </c>
      <c r="R1627" s="22">
        <v>10</v>
      </c>
      <c r="S1627" s="22" t="s">
        <v>22</v>
      </c>
      <c r="T1627" s="22">
        <v>2021</v>
      </c>
      <c r="U1627"/>
      <c r="AP1627" s="9"/>
      <c r="AQ1627" s="9"/>
      <c r="AR1627" s="76"/>
      <c r="AS1627" s="76"/>
    </row>
    <row r="1628" spans="1:45">
      <c r="A1628" s="26">
        <v>6</v>
      </c>
      <c r="B1628" s="27" t="s">
        <v>28</v>
      </c>
      <c r="C1628" s="27" t="s">
        <v>21</v>
      </c>
      <c r="D1628" s="63">
        <v>44490</v>
      </c>
      <c r="E1628" s="21">
        <v>19</v>
      </c>
      <c r="F1628" s="22">
        <v>312</v>
      </c>
      <c r="G1628" s="23">
        <v>8.0500000000000007</v>
      </c>
      <c r="H1628" s="22">
        <v>87</v>
      </c>
      <c r="I1628" s="22">
        <v>0</v>
      </c>
      <c r="J1628" s="23">
        <v>8.17</v>
      </c>
      <c r="K1628" s="31">
        <v>14.800000000001035</v>
      </c>
      <c r="L1628" s="33">
        <v>0.64117199999999996</v>
      </c>
      <c r="M1628" s="33">
        <v>0.9405</v>
      </c>
      <c r="N1628" s="31">
        <v>50.137</v>
      </c>
      <c r="O1628" s="31">
        <v>1.0703</v>
      </c>
      <c r="P1628" s="32">
        <f t="shared" si="32"/>
        <v>54.446889952153114</v>
      </c>
      <c r="Q1628" s="22">
        <v>15</v>
      </c>
      <c r="R1628" s="22">
        <v>10</v>
      </c>
      <c r="S1628" s="22" t="s">
        <v>22</v>
      </c>
      <c r="T1628" s="22">
        <v>2021</v>
      </c>
      <c r="U1628"/>
      <c r="AP1628" s="9"/>
      <c r="AQ1628" s="9"/>
      <c r="AR1628" s="76"/>
      <c r="AS1628" s="76"/>
    </row>
    <row r="1629" spans="1:45">
      <c r="A1629" s="26">
        <v>7</v>
      </c>
      <c r="B1629" s="27" t="s">
        <v>29</v>
      </c>
      <c r="C1629" s="27" t="s">
        <v>21</v>
      </c>
      <c r="D1629" s="63">
        <v>44490</v>
      </c>
      <c r="E1629" s="21">
        <v>15.6</v>
      </c>
      <c r="F1629" s="22">
        <v>800</v>
      </c>
      <c r="G1629" s="23">
        <v>3.29</v>
      </c>
      <c r="H1629" s="22">
        <v>33</v>
      </c>
      <c r="I1629" s="22">
        <v>33</v>
      </c>
      <c r="J1629" s="23">
        <v>7.65</v>
      </c>
      <c r="K1629" s="31">
        <v>2.2666666666673052</v>
      </c>
      <c r="L1629" s="33">
        <v>0.33285866666666664</v>
      </c>
      <c r="M1629" s="33">
        <v>0.39600000000000002</v>
      </c>
      <c r="N1629" s="31">
        <v>50.4694</v>
      </c>
      <c r="O1629" s="31">
        <v>0.91739999999999999</v>
      </c>
      <c r="P1629" s="32">
        <f t="shared" si="32"/>
        <v>129.76464646464646</v>
      </c>
      <c r="Q1629" s="22">
        <v>74</v>
      </c>
      <c r="R1629" s="22">
        <v>10</v>
      </c>
      <c r="S1629" s="22" t="s">
        <v>22</v>
      </c>
      <c r="T1629" s="22">
        <v>2021</v>
      </c>
      <c r="U1629"/>
      <c r="AP1629" s="9"/>
      <c r="AQ1629" s="9"/>
      <c r="AR1629" s="76"/>
      <c r="AS1629" s="76"/>
    </row>
    <row r="1630" spans="1:45">
      <c r="A1630" s="26">
        <v>8</v>
      </c>
      <c r="B1630" s="27" t="s">
        <v>30</v>
      </c>
      <c r="C1630" s="27" t="s">
        <v>26</v>
      </c>
      <c r="D1630" s="63">
        <v>44490</v>
      </c>
      <c r="E1630" s="21">
        <v>20.6</v>
      </c>
      <c r="F1630" s="22">
        <v>262</v>
      </c>
      <c r="G1630" s="23">
        <v>6.24</v>
      </c>
      <c r="H1630" s="22">
        <v>70</v>
      </c>
      <c r="I1630" s="22">
        <v>33</v>
      </c>
      <c r="J1630" s="23">
        <v>7.74</v>
      </c>
      <c r="K1630" s="31">
        <v>1.5999999999998238</v>
      </c>
      <c r="L1630" s="33">
        <v>0.60884400000000005</v>
      </c>
      <c r="M1630" s="33">
        <v>0.34650000000000003</v>
      </c>
      <c r="N1630" s="31">
        <v>33.129199999999997</v>
      </c>
      <c r="O1630" s="31">
        <v>0.76450000000000007</v>
      </c>
      <c r="P1630" s="32">
        <f t="shared" si="32"/>
        <v>97.817316017316003</v>
      </c>
      <c r="Q1630" s="22">
        <v>90</v>
      </c>
      <c r="R1630" s="22">
        <v>10</v>
      </c>
      <c r="S1630" s="22" t="s">
        <v>22</v>
      </c>
      <c r="T1630" s="22">
        <v>2021</v>
      </c>
      <c r="U1630"/>
      <c r="AP1630" s="9"/>
      <c r="AQ1630" s="9"/>
      <c r="AR1630" s="76"/>
      <c r="AS1630" s="76"/>
    </row>
    <row r="1631" spans="1:45">
      <c r="A1631" s="26">
        <v>9</v>
      </c>
      <c r="B1631" s="27" t="s">
        <v>31</v>
      </c>
      <c r="C1631" s="27" t="s">
        <v>32</v>
      </c>
      <c r="D1631" s="63">
        <v>44490</v>
      </c>
      <c r="E1631" s="21">
        <v>22.3</v>
      </c>
      <c r="F1631" s="22">
        <v>3609</v>
      </c>
      <c r="G1631" s="23">
        <v>8.8000000000000007</v>
      </c>
      <c r="H1631" s="22">
        <v>101</v>
      </c>
      <c r="I1631" s="22">
        <v>0</v>
      </c>
      <c r="J1631" s="23">
        <v>7.36</v>
      </c>
      <c r="K1631" s="31">
        <v>20.800000000001262</v>
      </c>
      <c r="L1631" s="33">
        <v>1.368552</v>
      </c>
      <c r="M1631" s="33">
        <v>2.0295000000000001</v>
      </c>
      <c r="N1631" s="31">
        <v>63.211399999999998</v>
      </c>
      <c r="O1631" s="31">
        <v>4.5870000000000006</v>
      </c>
      <c r="P1631" s="32">
        <f t="shared" si="32"/>
        <v>33.406454791820643</v>
      </c>
      <c r="Q1631" s="22">
        <v>10</v>
      </c>
      <c r="R1631" s="22">
        <v>10</v>
      </c>
      <c r="S1631" s="22" t="s">
        <v>22</v>
      </c>
      <c r="T1631" s="22">
        <v>2021</v>
      </c>
      <c r="U1631"/>
      <c r="AP1631" s="9"/>
      <c r="AQ1631" s="9"/>
      <c r="AR1631" s="76"/>
      <c r="AS1631" s="76"/>
    </row>
    <row r="1632" spans="1:45">
      <c r="A1632" s="26">
        <v>10</v>
      </c>
      <c r="B1632" s="27" t="s">
        <v>33</v>
      </c>
      <c r="C1632" s="27" t="s">
        <v>32</v>
      </c>
      <c r="D1632" s="63">
        <v>44490</v>
      </c>
      <c r="E1632" s="21">
        <v>19.7</v>
      </c>
      <c r="F1632" s="22">
        <v>9910</v>
      </c>
      <c r="G1632" s="23">
        <v>8.1199999999999992</v>
      </c>
      <c r="H1632" s="22">
        <v>89</v>
      </c>
      <c r="I1632" s="22">
        <v>33</v>
      </c>
      <c r="J1632" s="23">
        <v>7.65</v>
      </c>
      <c r="K1632" s="31">
        <v>13.199999999999434</v>
      </c>
      <c r="L1632" s="33">
        <v>0.52981999999999996</v>
      </c>
      <c r="M1632" s="33">
        <v>0.79200000000000004</v>
      </c>
      <c r="N1632" s="31">
        <v>12.8528</v>
      </c>
      <c r="O1632" s="31">
        <v>7.6450000000000005</v>
      </c>
      <c r="P1632" s="32">
        <f t="shared" ref="P1632:P1638" si="33">(N1632+O1632)/M1632</f>
        <v>25.881060606060608</v>
      </c>
      <c r="Q1632" s="22">
        <v>25</v>
      </c>
      <c r="R1632" s="22">
        <v>10</v>
      </c>
      <c r="S1632" s="22" t="s">
        <v>22</v>
      </c>
      <c r="T1632" s="22">
        <v>2021</v>
      </c>
      <c r="U1632"/>
      <c r="AP1632" s="9"/>
      <c r="AQ1632" s="9"/>
      <c r="AR1632" s="76"/>
      <c r="AS1632" s="76"/>
    </row>
    <row r="1633" spans="1:45">
      <c r="A1633" s="26">
        <v>11</v>
      </c>
      <c r="B1633" s="27" t="s">
        <v>34</v>
      </c>
      <c r="C1633" s="27" t="s">
        <v>26</v>
      </c>
      <c r="D1633" s="63">
        <v>44490</v>
      </c>
      <c r="E1633" s="21">
        <v>18.899999999999999</v>
      </c>
      <c r="F1633" s="22">
        <v>296</v>
      </c>
      <c r="G1633" s="23">
        <v>4.96</v>
      </c>
      <c r="H1633" s="22">
        <v>53</v>
      </c>
      <c r="I1633" s="22">
        <v>0</v>
      </c>
      <c r="J1633" s="23">
        <v>7.89</v>
      </c>
      <c r="K1633" s="31">
        <v>0.39999999999906777</v>
      </c>
      <c r="L1633" s="33">
        <v>0.26760400000000001</v>
      </c>
      <c r="M1633" s="33">
        <v>0.29700000000000004</v>
      </c>
      <c r="N1633" s="31">
        <v>29.638999999999999</v>
      </c>
      <c r="O1633" s="31">
        <v>1.5290000000000001</v>
      </c>
      <c r="P1633" s="32">
        <f t="shared" si="33"/>
        <v>104.94276094276093</v>
      </c>
      <c r="Q1633" s="22">
        <v>120</v>
      </c>
      <c r="R1633" s="22">
        <v>10</v>
      </c>
      <c r="S1633" s="22" t="s">
        <v>22</v>
      </c>
      <c r="T1633" s="22">
        <v>2021</v>
      </c>
      <c r="U1633"/>
      <c r="AP1633" s="9"/>
      <c r="AQ1633" s="9"/>
      <c r="AR1633" s="76"/>
      <c r="AS1633" s="76"/>
    </row>
    <row r="1634" spans="1:45">
      <c r="A1634" s="26">
        <v>12</v>
      </c>
      <c r="B1634" s="27" t="s">
        <v>35</v>
      </c>
      <c r="C1634" s="27" t="s">
        <v>26</v>
      </c>
      <c r="D1634" s="63">
        <v>44490</v>
      </c>
      <c r="E1634" s="21">
        <v>18.8</v>
      </c>
      <c r="F1634" s="22">
        <v>273</v>
      </c>
      <c r="G1634" s="23">
        <v>6.52</v>
      </c>
      <c r="H1634" s="22">
        <v>70</v>
      </c>
      <c r="I1634" s="22">
        <v>33</v>
      </c>
      <c r="J1634" s="23">
        <v>7.89</v>
      </c>
      <c r="K1634" s="31">
        <v>0</v>
      </c>
      <c r="L1634" s="33">
        <v>0.16523199999999999</v>
      </c>
      <c r="M1634" s="33">
        <v>0.34650000000000003</v>
      </c>
      <c r="N1634" s="31">
        <v>3.1023999999999998</v>
      </c>
      <c r="O1634" s="31">
        <v>2.7522000000000002</v>
      </c>
      <c r="P1634" s="32">
        <f t="shared" si="33"/>
        <v>16.896392496392494</v>
      </c>
      <c r="Q1634" s="22">
        <v>120</v>
      </c>
      <c r="R1634" s="22">
        <v>10</v>
      </c>
      <c r="S1634" s="22" t="s">
        <v>22</v>
      </c>
      <c r="T1634" s="22">
        <v>2021</v>
      </c>
      <c r="U1634"/>
      <c r="AP1634" s="9"/>
      <c r="AQ1634" s="9"/>
      <c r="AR1634" s="76"/>
      <c r="AS1634" s="76"/>
    </row>
    <row r="1635" spans="1:45">
      <c r="A1635" s="26">
        <v>13</v>
      </c>
      <c r="B1635" s="27" t="s">
        <v>36</v>
      </c>
      <c r="C1635" s="27" t="s">
        <v>32</v>
      </c>
      <c r="D1635" s="63">
        <v>44490</v>
      </c>
      <c r="E1635" s="21">
        <v>18.2</v>
      </c>
      <c r="F1635" s="22">
        <v>6980</v>
      </c>
      <c r="G1635" s="23">
        <v>8.01</v>
      </c>
      <c r="H1635" s="22">
        <v>85</v>
      </c>
      <c r="I1635" s="22">
        <v>100</v>
      </c>
      <c r="J1635" s="23">
        <v>7.7</v>
      </c>
      <c r="K1635" s="31">
        <v>4.5999999999999375</v>
      </c>
      <c r="L1635" s="33">
        <v>0.54778000000000004</v>
      </c>
      <c r="M1635" s="33">
        <v>0.9405</v>
      </c>
      <c r="N1635" s="31">
        <v>7.6452</v>
      </c>
      <c r="O1635" s="31">
        <v>4.2812000000000001</v>
      </c>
      <c r="P1635" s="32">
        <f t="shared" si="33"/>
        <v>12.680914407230198</v>
      </c>
      <c r="Q1635" s="22">
        <v>50</v>
      </c>
      <c r="R1635" s="22">
        <v>10</v>
      </c>
      <c r="S1635" s="22" t="s">
        <v>22</v>
      </c>
      <c r="T1635" s="22">
        <v>2021</v>
      </c>
      <c r="U1635"/>
      <c r="AP1635" s="9"/>
      <c r="AQ1635" s="9"/>
      <c r="AR1635" s="76"/>
      <c r="AS1635" s="76"/>
    </row>
    <row r="1636" spans="1:45">
      <c r="A1636" s="26">
        <v>14</v>
      </c>
      <c r="B1636" s="27" t="s">
        <v>37</v>
      </c>
      <c r="C1636" s="27" t="s">
        <v>32</v>
      </c>
      <c r="D1636" s="63">
        <v>44490</v>
      </c>
      <c r="E1636" s="21">
        <v>18.7</v>
      </c>
      <c r="F1636" s="22">
        <v>754</v>
      </c>
      <c r="G1636" s="23">
        <v>7.06</v>
      </c>
      <c r="H1636" s="22">
        <v>76</v>
      </c>
      <c r="I1636" s="22">
        <v>33</v>
      </c>
      <c r="J1636" s="23">
        <v>7.89</v>
      </c>
      <c r="K1636" s="31">
        <v>5.3999999999998494</v>
      </c>
      <c r="L1636" s="33">
        <v>0.66631600000000002</v>
      </c>
      <c r="M1636" s="33">
        <v>1.7325000000000002</v>
      </c>
      <c r="N1636" s="31">
        <v>38.558399999999999</v>
      </c>
      <c r="O1636" s="31">
        <v>2.7522000000000002</v>
      </c>
      <c r="P1636" s="32">
        <f t="shared" si="33"/>
        <v>23.844502164502163</v>
      </c>
      <c r="Q1636" s="22">
        <v>21</v>
      </c>
      <c r="R1636" s="22">
        <v>10</v>
      </c>
      <c r="S1636" s="22" t="s">
        <v>22</v>
      </c>
      <c r="T1636" s="22">
        <v>2021</v>
      </c>
      <c r="U1636"/>
      <c r="AP1636" s="9"/>
      <c r="AQ1636" s="9"/>
      <c r="AR1636" s="76"/>
      <c r="AS1636" s="76"/>
    </row>
    <row r="1637" spans="1:45">
      <c r="A1637" s="26">
        <v>15</v>
      </c>
      <c r="B1637" s="27" t="s">
        <v>38</v>
      </c>
      <c r="C1637" s="27" t="s">
        <v>21</v>
      </c>
      <c r="D1637" s="63">
        <v>44490</v>
      </c>
      <c r="E1637" s="21">
        <v>18.3</v>
      </c>
      <c r="F1637" s="22">
        <v>678</v>
      </c>
      <c r="G1637" s="23">
        <v>7.12</v>
      </c>
      <c r="H1637" s="22">
        <v>76</v>
      </c>
      <c r="I1637" s="22">
        <v>66</v>
      </c>
      <c r="J1637" s="23">
        <v>7.92</v>
      </c>
      <c r="K1637" s="31">
        <v>0.99999999999944578</v>
      </c>
      <c r="L1637" s="33">
        <v>0.23437800000000003</v>
      </c>
      <c r="M1637" s="33">
        <v>0.29700000000000004</v>
      </c>
      <c r="N1637" s="31">
        <v>9.0855999999999995</v>
      </c>
      <c r="O1637" s="31">
        <v>2.7522000000000002</v>
      </c>
      <c r="P1637" s="32">
        <f t="shared" si="33"/>
        <v>39.857912457912448</v>
      </c>
      <c r="Q1637" s="22">
        <v>120</v>
      </c>
      <c r="R1637" s="22">
        <v>10</v>
      </c>
      <c r="S1637" s="22" t="s">
        <v>22</v>
      </c>
      <c r="T1637" s="22">
        <v>2021</v>
      </c>
      <c r="U1637"/>
      <c r="AP1637" s="9"/>
      <c r="AQ1637" s="9"/>
      <c r="AR1637" s="76"/>
      <c r="AS1637" s="76"/>
    </row>
    <row r="1638" spans="1:45">
      <c r="A1638" s="26">
        <v>16</v>
      </c>
      <c r="B1638" s="27" t="s">
        <v>39</v>
      </c>
      <c r="C1638" s="27" t="s">
        <v>26</v>
      </c>
      <c r="D1638" s="63">
        <v>44490</v>
      </c>
      <c r="E1638" s="21">
        <v>20.2</v>
      </c>
      <c r="F1638" s="22">
        <v>779</v>
      </c>
      <c r="G1638" s="23">
        <v>8.2200000000000006</v>
      </c>
      <c r="H1638" s="22">
        <v>91</v>
      </c>
      <c r="I1638" s="22">
        <v>0</v>
      </c>
      <c r="J1638" s="23">
        <v>8.18</v>
      </c>
      <c r="K1638" s="31">
        <v>1.8666666666670533</v>
      </c>
      <c r="L1638" s="33">
        <v>0.32208266666666668</v>
      </c>
      <c r="M1638" s="33">
        <v>0.44550000000000001</v>
      </c>
      <c r="N1638" s="31">
        <v>25.650199999999998</v>
      </c>
      <c r="O1638" s="31">
        <v>5.1985999999999999</v>
      </c>
      <c r="P1638" s="32">
        <f t="shared" si="33"/>
        <v>69.245342312008972</v>
      </c>
      <c r="Q1638" s="22">
        <v>80</v>
      </c>
      <c r="R1638" s="22">
        <v>10</v>
      </c>
      <c r="S1638" s="22" t="s">
        <v>22</v>
      </c>
      <c r="T1638" s="22">
        <v>2021</v>
      </c>
      <c r="U1638"/>
      <c r="AP1638" s="9"/>
      <c r="AQ1638" s="9"/>
      <c r="AR1638" s="76"/>
      <c r="AS1638" s="76"/>
    </row>
    <row r="1639" spans="1:45">
      <c r="A1639" s="26">
        <v>17</v>
      </c>
      <c r="B1639" s="27" t="s">
        <v>40</v>
      </c>
      <c r="C1639" s="27" t="s">
        <v>26</v>
      </c>
      <c r="D1639" s="63">
        <v>44490</v>
      </c>
      <c r="E1639" s="21">
        <v>20.100000000000001</v>
      </c>
      <c r="F1639" s="22">
        <v>338</v>
      </c>
      <c r="G1639" s="23">
        <v>7.62</v>
      </c>
      <c r="H1639" s="22">
        <v>85</v>
      </c>
      <c r="I1639" s="22">
        <v>0</v>
      </c>
      <c r="J1639" s="23">
        <v>7.98</v>
      </c>
      <c r="K1639" s="31">
        <v>3.0666666666666251</v>
      </c>
      <c r="L1639" s="33">
        <v>0.45139466666666672</v>
      </c>
      <c r="M1639" s="33">
        <v>0</v>
      </c>
      <c r="N1639" s="31">
        <v>28.586399999999998</v>
      </c>
      <c r="O1639" s="31">
        <v>3.0580000000000003</v>
      </c>
      <c r="P1639" s="32"/>
      <c r="Q1639" s="22">
        <v>60</v>
      </c>
      <c r="R1639" s="22">
        <v>10</v>
      </c>
      <c r="S1639" s="22" t="s">
        <v>22</v>
      </c>
      <c r="T1639" s="22">
        <v>2021</v>
      </c>
      <c r="U1639"/>
      <c r="AP1639" s="9"/>
      <c r="AQ1639" s="9"/>
      <c r="AR1639" s="76"/>
      <c r="AS1639" s="76"/>
    </row>
    <row r="1640" spans="1:45">
      <c r="A1640" s="26">
        <v>18</v>
      </c>
      <c r="B1640" s="27" t="s">
        <v>41</v>
      </c>
      <c r="C1640" s="27" t="s">
        <v>21</v>
      </c>
      <c r="D1640" s="63">
        <v>44490</v>
      </c>
      <c r="E1640" s="21">
        <v>19.899999999999999</v>
      </c>
      <c r="F1640" s="22">
        <v>832</v>
      </c>
      <c r="G1640" s="23">
        <v>6.67</v>
      </c>
      <c r="H1640" s="22">
        <v>73</v>
      </c>
      <c r="I1640" s="22">
        <v>133</v>
      </c>
      <c r="J1640" s="23">
        <v>8.0299999999999994</v>
      </c>
      <c r="K1640" s="31">
        <v>1.000000000000334</v>
      </c>
      <c r="L1640" s="33">
        <v>0.27119600000000005</v>
      </c>
      <c r="M1640" s="33">
        <v>1.5840000000000001</v>
      </c>
      <c r="N1640" s="31">
        <v>34.347999999999999</v>
      </c>
      <c r="O1640" s="31">
        <v>1.5290000000000001</v>
      </c>
      <c r="P1640" s="32">
        <f>(N1640+O1640)/M1640</f>
        <v>22.649621212121211</v>
      </c>
      <c r="Q1640" s="22">
        <v>120</v>
      </c>
      <c r="R1640" s="22">
        <v>10</v>
      </c>
      <c r="S1640" s="22" t="s">
        <v>22</v>
      </c>
      <c r="T1640" s="22">
        <v>2021</v>
      </c>
      <c r="U1640"/>
      <c r="AP1640" s="9"/>
      <c r="AQ1640" s="9"/>
      <c r="AR1640" s="76"/>
      <c r="AS1640" s="76"/>
    </row>
    <row r="1641" spans="1:45">
      <c r="A1641" s="26">
        <v>19</v>
      </c>
      <c r="B1641" s="27" t="s">
        <v>42</v>
      </c>
      <c r="C1641" s="27" t="s">
        <v>32</v>
      </c>
      <c r="D1641" s="63">
        <v>44490</v>
      </c>
      <c r="E1641" s="21">
        <v>17.8</v>
      </c>
      <c r="F1641" s="22">
        <v>373</v>
      </c>
      <c r="G1641" s="23">
        <v>8.48</v>
      </c>
      <c r="H1641" s="22">
        <v>89</v>
      </c>
      <c r="I1641" s="22">
        <v>33</v>
      </c>
      <c r="J1641" s="23">
        <v>7.82</v>
      </c>
      <c r="K1641" s="31">
        <v>7.8378378378387747</v>
      </c>
      <c r="L1641" s="33">
        <v>0.80334594594594588</v>
      </c>
      <c r="M1641" s="33">
        <v>0.54449999999999998</v>
      </c>
      <c r="N1641" s="31">
        <v>43.211999999999996</v>
      </c>
      <c r="O1641" s="31">
        <v>2.5992999999999999</v>
      </c>
      <c r="P1641" s="32">
        <f>(N1641+O1641)/M1641</f>
        <v>84.134618916437091</v>
      </c>
      <c r="Q1641" s="22">
        <v>32</v>
      </c>
      <c r="R1641" s="22">
        <v>10</v>
      </c>
      <c r="S1641" s="22" t="s">
        <v>22</v>
      </c>
      <c r="T1641" s="22">
        <v>2021</v>
      </c>
      <c r="U1641"/>
      <c r="AP1641" s="9"/>
      <c r="AQ1641" s="9"/>
      <c r="AR1641" s="76"/>
      <c r="AS1641" s="76"/>
    </row>
    <row r="1642" spans="1:45">
      <c r="A1642" s="26">
        <v>20</v>
      </c>
      <c r="B1642" s="27" t="s">
        <v>43</v>
      </c>
      <c r="C1642" s="27" t="s">
        <v>26</v>
      </c>
      <c r="D1642" s="63">
        <v>44490</v>
      </c>
      <c r="E1642" s="21">
        <v>18.399999999999999</v>
      </c>
      <c r="F1642" s="22">
        <v>277</v>
      </c>
      <c r="G1642" s="23">
        <v>6.14</v>
      </c>
      <c r="H1642" s="22">
        <v>66</v>
      </c>
      <c r="I1642" s="22">
        <v>0</v>
      </c>
      <c r="J1642" s="23">
        <v>7.76</v>
      </c>
      <c r="K1642" s="31">
        <v>3.1999999999996476</v>
      </c>
      <c r="L1642" s="33">
        <v>0.513656</v>
      </c>
      <c r="M1642" s="33">
        <v>0</v>
      </c>
      <c r="N1642" s="31">
        <v>45.261800000000001</v>
      </c>
      <c r="O1642" s="31">
        <v>0.91739999999999999</v>
      </c>
      <c r="P1642" s="32"/>
      <c r="Q1642" s="22">
        <v>55</v>
      </c>
      <c r="R1642" s="22">
        <v>10</v>
      </c>
      <c r="S1642" s="22" t="s">
        <v>22</v>
      </c>
      <c r="T1642" s="22">
        <v>2021</v>
      </c>
      <c r="U1642"/>
      <c r="AP1642" s="9"/>
      <c r="AQ1642" s="9"/>
      <c r="AR1642" s="76"/>
      <c r="AS1642" s="76"/>
    </row>
    <row r="1643" spans="1:45">
      <c r="A1643" s="26">
        <v>21</v>
      </c>
      <c r="B1643" s="27" t="s">
        <v>44</v>
      </c>
      <c r="C1643" s="27" t="s">
        <v>21</v>
      </c>
      <c r="D1643" s="63">
        <v>44490</v>
      </c>
      <c r="E1643" s="21">
        <v>16.100000000000001</v>
      </c>
      <c r="F1643" s="22">
        <v>168</v>
      </c>
      <c r="G1643" s="23">
        <v>7.3</v>
      </c>
      <c r="H1643" s="22">
        <v>75</v>
      </c>
      <c r="I1643" s="22">
        <v>33</v>
      </c>
      <c r="J1643" s="23">
        <v>6.9</v>
      </c>
      <c r="K1643" s="31">
        <v>2.4324324324327646</v>
      </c>
      <c r="L1643" s="33">
        <v>0.42958378378378376</v>
      </c>
      <c r="M1643" s="33">
        <v>9.9000000000000005E-2</v>
      </c>
      <c r="N1643" s="31">
        <v>6.6479999999999997</v>
      </c>
      <c r="O1643" s="31">
        <v>1.5290000000000001</v>
      </c>
      <c r="P1643" s="32">
        <f t="shared" ref="P1643:P1669" si="34">(N1643+O1643)/M1643</f>
        <v>82.595959595959584</v>
      </c>
      <c r="Q1643" s="22">
        <v>120</v>
      </c>
      <c r="R1643" s="22">
        <v>10</v>
      </c>
      <c r="S1643" s="22" t="s">
        <v>22</v>
      </c>
      <c r="T1643" s="22">
        <v>2021</v>
      </c>
      <c r="U1643"/>
      <c r="AP1643" s="9"/>
      <c r="AQ1643" s="9"/>
      <c r="AR1643" s="76"/>
      <c r="AS1643" s="76"/>
    </row>
    <row r="1644" spans="1:45">
      <c r="A1644" s="26">
        <v>22</v>
      </c>
      <c r="B1644" s="27" t="s">
        <v>45</v>
      </c>
      <c r="C1644" s="27" t="s">
        <v>21</v>
      </c>
      <c r="D1644" s="63">
        <v>44490</v>
      </c>
      <c r="E1644" s="21">
        <v>19.100000000000001</v>
      </c>
      <c r="F1644" s="22">
        <v>532</v>
      </c>
      <c r="G1644" s="23">
        <v>7.13</v>
      </c>
      <c r="H1644" s="22">
        <v>77</v>
      </c>
      <c r="I1644" s="22">
        <v>33</v>
      </c>
      <c r="J1644" s="23">
        <v>7.75</v>
      </c>
      <c r="K1644" s="31">
        <v>2.7999999999996916</v>
      </c>
      <c r="L1644" s="33">
        <v>0.25503199999999998</v>
      </c>
      <c r="M1644" s="33">
        <v>4.9500000000000002E-2</v>
      </c>
      <c r="N1644" s="31">
        <v>65.593599999999995</v>
      </c>
      <c r="O1644" s="31">
        <v>0</v>
      </c>
      <c r="P1644" s="32">
        <f t="shared" si="34"/>
        <v>1325.1232323232321</v>
      </c>
      <c r="Q1644" s="22">
        <v>80</v>
      </c>
      <c r="R1644" s="22">
        <v>10</v>
      </c>
      <c r="S1644" s="22" t="s">
        <v>22</v>
      </c>
      <c r="T1644" s="22">
        <v>2021</v>
      </c>
      <c r="U1644"/>
      <c r="AP1644" s="9"/>
      <c r="AQ1644" s="9"/>
      <c r="AR1644" s="76"/>
      <c r="AS1644" s="76"/>
    </row>
    <row r="1645" spans="1:45">
      <c r="A1645" s="26">
        <v>23</v>
      </c>
      <c r="B1645" s="27" t="s">
        <v>42</v>
      </c>
      <c r="C1645" s="27" t="s">
        <v>32</v>
      </c>
      <c r="D1645" s="63">
        <v>44490</v>
      </c>
      <c r="E1645" s="21">
        <v>17.8</v>
      </c>
      <c r="F1645" s="22">
        <v>5130</v>
      </c>
      <c r="G1645" s="23">
        <v>8.41</v>
      </c>
      <c r="H1645" s="22">
        <v>89</v>
      </c>
      <c r="I1645" s="22">
        <v>66</v>
      </c>
      <c r="J1645" s="23">
        <v>7.76</v>
      </c>
      <c r="K1645" s="31">
        <v>6.0000000000002274</v>
      </c>
      <c r="L1645" s="33">
        <v>0.65194799999999997</v>
      </c>
      <c r="M1645" s="33">
        <v>0.59400000000000008</v>
      </c>
      <c r="N1645" s="31">
        <v>11.301599999999999</v>
      </c>
      <c r="O1645" s="31">
        <v>6.5747</v>
      </c>
      <c r="P1645" s="32">
        <f t="shared" si="34"/>
        <v>30.094781144781141</v>
      </c>
      <c r="Q1645" s="22">
        <v>28</v>
      </c>
      <c r="R1645" s="22">
        <v>10</v>
      </c>
      <c r="S1645" s="22" t="s">
        <v>22</v>
      </c>
      <c r="T1645" s="22">
        <v>2021</v>
      </c>
      <c r="U1645"/>
      <c r="AP1645" s="9"/>
      <c r="AQ1645" s="9"/>
      <c r="AR1645" s="76"/>
      <c r="AS1645" s="76"/>
    </row>
    <row r="1646" spans="1:45">
      <c r="A1646" s="26">
        <v>24</v>
      </c>
      <c r="B1646" s="27" t="s">
        <v>51</v>
      </c>
      <c r="C1646" s="27" t="s">
        <v>21</v>
      </c>
      <c r="D1646" s="63">
        <v>44490</v>
      </c>
      <c r="E1646" s="21">
        <v>27.3</v>
      </c>
      <c r="F1646" s="22">
        <v>1615</v>
      </c>
      <c r="G1646" s="23">
        <v>6.67</v>
      </c>
      <c r="H1646" s="22">
        <v>84</v>
      </c>
      <c r="I1646" s="22">
        <v>0</v>
      </c>
      <c r="J1646" s="23">
        <v>8.44</v>
      </c>
      <c r="K1646" s="31">
        <v>6.4000000000001833</v>
      </c>
      <c r="L1646" s="33">
        <v>0.20384600000000003</v>
      </c>
      <c r="M1646" s="33">
        <v>5.4945000000000004</v>
      </c>
      <c r="N1646" s="31">
        <v>42.0486</v>
      </c>
      <c r="O1646" s="31">
        <v>0.91739999999999999</v>
      </c>
      <c r="P1646" s="32">
        <f t="shared" si="34"/>
        <v>7.8198198198198199</v>
      </c>
      <c r="Q1646" s="22">
        <v>35</v>
      </c>
      <c r="R1646" s="22">
        <v>10</v>
      </c>
      <c r="S1646" s="22" t="s">
        <v>22</v>
      </c>
      <c r="T1646" s="22">
        <v>2021</v>
      </c>
      <c r="U1646"/>
      <c r="AP1646" s="9"/>
      <c r="AQ1646" s="9"/>
      <c r="AR1646" s="76"/>
      <c r="AS1646" s="76"/>
    </row>
    <row r="1647" spans="1:45">
      <c r="A1647" s="26">
        <v>1</v>
      </c>
      <c r="B1647" s="27" t="s">
        <v>20</v>
      </c>
      <c r="C1647" s="27" t="s">
        <v>21</v>
      </c>
      <c r="D1647" s="63">
        <v>44583</v>
      </c>
      <c r="E1647" s="21">
        <v>6</v>
      </c>
      <c r="F1647" s="22">
        <v>441.8</v>
      </c>
      <c r="G1647" s="23">
        <v>10.8</v>
      </c>
      <c r="H1647" s="22">
        <v>87.1</v>
      </c>
      <c r="I1647" s="22"/>
      <c r="J1647" s="23">
        <v>7.09</v>
      </c>
      <c r="K1647" s="31">
        <v>2.7500000000002522</v>
      </c>
      <c r="L1647" s="33">
        <v>0.44624999999999998</v>
      </c>
      <c r="M1647" s="33">
        <v>0.2056</v>
      </c>
      <c r="N1647" s="31">
        <v>9.1963999999999988</v>
      </c>
      <c r="O1647" s="31">
        <v>27.808</v>
      </c>
      <c r="P1647" s="32">
        <f t="shared" si="34"/>
        <v>179.98249027237352</v>
      </c>
      <c r="Q1647" s="22">
        <v>120</v>
      </c>
      <c r="R1647" s="22">
        <v>1</v>
      </c>
      <c r="S1647" s="22" t="s">
        <v>46</v>
      </c>
      <c r="T1647" s="22">
        <v>2022</v>
      </c>
      <c r="U1647"/>
      <c r="AP1647" s="9"/>
      <c r="AQ1647" s="9"/>
      <c r="AR1647" s="76"/>
      <c r="AS1647" s="76"/>
    </row>
    <row r="1648" spans="1:45">
      <c r="A1648" s="26">
        <v>2</v>
      </c>
      <c r="B1648" s="27" t="s">
        <v>23</v>
      </c>
      <c r="C1648" s="27" t="s">
        <v>21</v>
      </c>
      <c r="D1648" s="63">
        <v>44583</v>
      </c>
      <c r="E1648" s="21">
        <v>6.1</v>
      </c>
      <c r="F1648" s="22">
        <v>391</v>
      </c>
      <c r="G1648" s="23">
        <v>10.95</v>
      </c>
      <c r="H1648" s="22">
        <v>84.9</v>
      </c>
      <c r="I1648" s="22"/>
      <c r="J1648" s="23">
        <v>7.18</v>
      </c>
      <c r="K1648" s="31">
        <v>4.5999999999999375</v>
      </c>
      <c r="L1648" s="33">
        <v>0.39585000000000004</v>
      </c>
      <c r="M1648" s="33">
        <v>0.1542</v>
      </c>
      <c r="N1648" s="31">
        <v>5.0968</v>
      </c>
      <c r="O1648" s="31">
        <v>3.476</v>
      </c>
      <c r="P1648" s="32">
        <f t="shared" si="34"/>
        <v>55.595330739299612</v>
      </c>
      <c r="Q1648" s="22">
        <v>107</v>
      </c>
      <c r="R1648" s="22">
        <v>1</v>
      </c>
      <c r="S1648" s="22" t="s">
        <v>46</v>
      </c>
      <c r="T1648" s="22">
        <v>2022</v>
      </c>
      <c r="U1648"/>
      <c r="AP1648" s="9"/>
      <c r="AQ1648" s="9"/>
      <c r="AR1648" s="76"/>
      <c r="AS1648" s="76"/>
    </row>
    <row r="1649" spans="1:45">
      <c r="A1649" s="26">
        <v>3</v>
      </c>
      <c r="B1649" s="27" t="s">
        <v>24</v>
      </c>
      <c r="C1649" s="27" t="s">
        <v>21</v>
      </c>
      <c r="D1649" s="63">
        <v>44583</v>
      </c>
      <c r="E1649" s="21">
        <v>7</v>
      </c>
      <c r="F1649" s="22">
        <v>449</v>
      </c>
      <c r="G1649" s="25">
        <v>9.67</v>
      </c>
      <c r="H1649" s="22">
        <v>80</v>
      </c>
      <c r="I1649" s="22"/>
      <c r="J1649" s="23">
        <v>7.16</v>
      </c>
      <c r="K1649" s="31">
        <v>5.7333333333341825</v>
      </c>
      <c r="L1649" s="33">
        <v>0.47879999999999995</v>
      </c>
      <c r="M1649" s="33">
        <v>0.56540000000000001</v>
      </c>
      <c r="N1649" s="31">
        <v>1.1634</v>
      </c>
      <c r="O1649" s="31">
        <v>2.0539999999999998</v>
      </c>
      <c r="P1649" s="32">
        <f t="shared" si="34"/>
        <v>5.6904846126636004</v>
      </c>
      <c r="Q1649" s="22">
        <v>65</v>
      </c>
      <c r="R1649" s="22">
        <v>1</v>
      </c>
      <c r="S1649" s="22" t="s">
        <v>46</v>
      </c>
      <c r="T1649" s="22">
        <v>2022</v>
      </c>
      <c r="U1649"/>
      <c r="AP1649" s="9"/>
      <c r="AQ1649" s="9"/>
      <c r="AR1649" s="76"/>
      <c r="AS1649" s="76"/>
    </row>
    <row r="1650" spans="1:45">
      <c r="A1650" s="26">
        <v>4</v>
      </c>
      <c r="B1650" s="27" t="s">
        <v>25</v>
      </c>
      <c r="C1650" s="27" t="s">
        <v>26</v>
      </c>
      <c r="D1650" s="63">
        <v>44583</v>
      </c>
      <c r="E1650" s="21">
        <v>5.5</v>
      </c>
      <c r="F1650" s="22">
        <v>280</v>
      </c>
      <c r="G1650" s="23">
        <v>10.19</v>
      </c>
      <c r="H1650" s="22">
        <v>81.099999999999994</v>
      </c>
      <c r="I1650" s="22"/>
      <c r="J1650" s="23">
        <v>7.32</v>
      </c>
      <c r="K1650" s="31">
        <v>2.666666666666373</v>
      </c>
      <c r="L1650" s="33">
        <v>0.36399999999999999</v>
      </c>
      <c r="M1650" s="33">
        <v>0.1028</v>
      </c>
      <c r="N1650" s="31">
        <v>2.8807999999999998</v>
      </c>
      <c r="O1650" s="31">
        <v>2.0539999999999998</v>
      </c>
      <c r="P1650" s="32">
        <f t="shared" si="34"/>
        <v>48.003891050583647</v>
      </c>
      <c r="Q1650" s="22">
        <v>40</v>
      </c>
      <c r="R1650" s="22">
        <v>1</v>
      </c>
      <c r="S1650" s="22" t="s">
        <v>46</v>
      </c>
      <c r="T1650" s="22">
        <v>2022</v>
      </c>
      <c r="U1650"/>
      <c r="AP1650" s="9"/>
      <c r="AQ1650" s="9"/>
      <c r="AR1650" s="76"/>
      <c r="AS1650" s="76"/>
    </row>
    <row r="1651" spans="1:45">
      <c r="A1651" s="26">
        <v>5</v>
      </c>
      <c r="B1651" s="27" t="s">
        <v>27</v>
      </c>
      <c r="C1651" s="27" t="s">
        <v>26</v>
      </c>
      <c r="D1651" s="63">
        <v>44583</v>
      </c>
      <c r="E1651" s="21">
        <v>6</v>
      </c>
      <c r="F1651" s="22">
        <v>318</v>
      </c>
      <c r="G1651" s="23">
        <v>10.56</v>
      </c>
      <c r="H1651" s="22">
        <v>85.5</v>
      </c>
      <c r="I1651" s="22"/>
      <c r="J1651" s="23">
        <v>7.19</v>
      </c>
      <c r="K1651" s="31">
        <v>3.7333333333335141</v>
      </c>
      <c r="L1651" s="33">
        <v>0.31079999999999997</v>
      </c>
      <c r="M1651" s="33">
        <v>0.82240000000000002</v>
      </c>
      <c r="N1651" s="31">
        <v>5.2629999999999999</v>
      </c>
      <c r="O1651" s="31">
        <v>3.3180000000000001</v>
      </c>
      <c r="P1651" s="32">
        <f t="shared" si="34"/>
        <v>10.434095330739298</v>
      </c>
      <c r="Q1651" s="22">
        <v>45</v>
      </c>
      <c r="R1651" s="22">
        <v>1</v>
      </c>
      <c r="S1651" s="22" t="s">
        <v>46</v>
      </c>
      <c r="T1651" s="22">
        <v>2022</v>
      </c>
      <c r="U1651"/>
      <c r="AP1651" s="9"/>
      <c r="AQ1651" s="9"/>
      <c r="AR1651" s="76"/>
      <c r="AS1651" s="76"/>
    </row>
    <row r="1652" spans="1:45">
      <c r="A1652" s="26">
        <v>6</v>
      </c>
      <c r="B1652" s="27" t="s">
        <v>28</v>
      </c>
      <c r="C1652" s="27" t="s">
        <v>21</v>
      </c>
      <c r="D1652" s="63">
        <v>44583</v>
      </c>
      <c r="E1652" s="21">
        <v>6.2</v>
      </c>
      <c r="F1652" s="22">
        <v>423</v>
      </c>
      <c r="G1652" s="23">
        <v>10.61</v>
      </c>
      <c r="H1652" s="22">
        <v>86.1</v>
      </c>
      <c r="I1652" s="22"/>
      <c r="J1652" s="23">
        <v>7.11</v>
      </c>
      <c r="K1652" s="31">
        <v>11.800000000000921</v>
      </c>
      <c r="L1652" s="33">
        <v>0.6048</v>
      </c>
      <c r="M1652" s="33">
        <v>2.3643999999999998</v>
      </c>
      <c r="N1652" s="31">
        <v>8.31</v>
      </c>
      <c r="O1652" s="31">
        <v>4.4240000000000004</v>
      </c>
      <c r="P1652" s="32">
        <f t="shared" si="34"/>
        <v>5.3857215361191013</v>
      </c>
      <c r="Q1652" s="22">
        <v>15</v>
      </c>
      <c r="R1652" s="22">
        <v>1</v>
      </c>
      <c r="S1652" s="22" t="s">
        <v>46</v>
      </c>
      <c r="T1652" s="22">
        <v>2022</v>
      </c>
      <c r="U1652"/>
      <c r="AP1652" s="9"/>
      <c r="AQ1652" s="9"/>
      <c r="AR1652" s="76"/>
      <c r="AS1652" s="76"/>
    </row>
    <row r="1653" spans="1:45">
      <c r="A1653" s="26">
        <v>7</v>
      </c>
      <c r="B1653" s="27" t="s">
        <v>29</v>
      </c>
      <c r="C1653" s="27" t="s">
        <v>21</v>
      </c>
      <c r="D1653" s="63">
        <v>44583</v>
      </c>
      <c r="E1653" s="21">
        <v>7.5</v>
      </c>
      <c r="F1653" s="22">
        <v>715</v>
      </c>
      <c r="G1653" s="23">
        <v>9.77</v>
      </c>
      <c r="H1653" s="22">
        <v>87.8</v>
      </c>
      <c r="I1653" s="22"/>
      <c r="J1653" s="23">
        <v>7.34</v>
      </c>
      <c r="K1653" s="31">
        <v>5.333333333332746</v>
      </c>
      <c r="L1653" s="33">
        <v>0.44099999999999995</v>
      </c>
      <c r="M1653" s="33">
        <v>0.1028</v>
      </c>
      <c r="N1653" s="31">
        <v>3.1577999999999999</v>
      </c>
      <c r="O1653" s="31">
        <v>12.64</v>
      </c>
      <c r="P1653" s="32">
        <f t="shared" si="34"/>
        <v>153.67509727626458</v>
      </c>
      <c r="Q1653" s="22">
        <v>76</v>
      </c>
      <c r="R1653" s="22">
        <v>1</v>
      </c>
      <c r="S1653" s="22" t="s">
        <v>46</v>
      </c>
      <c r="T1653" s="22">
        <v>2022</v>
      </c>
      <c r="U1653"/>
      <c r="AP1653" s="9"/>
      <c r="AQ1653" s="9"/>
      <c r="AR1653" s="76"/>
      <c r="AS1653" s="76"/>
    </row>
    <row r="1654" spans="1:45">
      <c r="A1654" s="26">
        <v>8</v>
      </c>
      <c r="B1654" s="27" t="s">
        <v>30</v>
      </c>
      <c r="C1654" s="27" t="s">
        <v>26</v>
      </c>
      <c r="D1654" s="63">
        <v>44583</v>
      </c>
      <c r="E1654" s="21">
        <v>5.6</v>
      </c>
      <c r="F1654" s="22">
        <v>281</v>
      </c>
      <c r="G1654" s="23">
        <v>10.78</v>
      </c>
      <c r="H1654" s="22">
        <v>85.9</v>
      </c>
      <c r="I1654" s="22"/>
      <c r="J1654" s="23">
        <v>7.66</v>
      </c>
      <c r="K1654" s="31">
        <v>3.1999999999996476</v>
      </c>
      <c r="L1654" s="33">
        <v>0.53759999999999997</v>
      </c>
      <c r="M1654" s="33">
        <v>0.1542</v>
      </c>
      <c r="N1654" s="31">
        <v>4.2657999999999996</v>
      </c>
      <c r="O1654" s="31">
        <v>2.0539999999999998</v>
      </c>
      <c r="P1654" s="32">
        <f t="shared" si="34"/>
        <v>40.984435797665363</v>
      </c>
      <c r="Q1654" s="22">
        <v>60</v>
      </c>
      <c r="R1654" s="22">
        <v>1</v>
      </c>
      <c r="S1654" s="22" t="s">
        <v>46</v>
      </c>
      <c r="T1654" s="22">
        <v>2022</v>
      </c>
      <c r="U1654"/>
      <c r="AP1654" s="9"/>
      <c r="AQ1654" s="9"/>
      <c r="AR1654" s="76"/>
      <c r="AS1654" s="76"/>
    </row>
    <row r="1655" spans="1:45">
      <c r="A1655" s="26">
        <v>9</v>
      </c>
      <c r="B1655" s="27" t="s">
        <v>31</v>
      </c>
      <c r="C1655" s="27" t="s">
        <v>32</v>
      </c>
      <c r="D1655" s="63">
        <v>44583</v>
      </c>
      <c r="E1655" s="21">
        <v>6.2</v>
      </c>
      <c r="F1655" s="22">
        <v>3026</v>
      </c>
      <c r="G1655" s="23">
        <v>15.95</v>
      </c>
      <c r="H1655" s="22">
        <v>137.30000000000001</v>
      </c>
      <c r="I1655" s="22"/>
      <c r="J1655" s="23">
        <v>7.59</v>
      </c>
      <c r="K1655" s="31">
        <v>16.000000000000014</v>
      </c>
      <c r="L1655" s="33">
        <v>0.81689999999999996</v>
      </c>
      <c r="M1655" s="33">
        <v>0.46260000000000001</v>
      </c>
      <c r="N1655" s="31">
        <v>0.27699999999999997</v>
      </c>
      <c r="O1655" s="31">
        <v>3.476</v>
      </c>
      <c r="P1655" s="32">
        <f t="shared" si="34"/>
        <v>8.1128404669260696</v>
      </c>
      <c r="Q1655" s="22">
        <v>40</v>
      </c>
      <c r="R1655" s="22">
        <v>1</v>
      </c>
      <c r="S1655" s="22" t="s">
        <v>46</v>
      </c>
      <c r="T1655" s="22">
        <v>2022</v>
      </c>
      <c r="U1655"/>
      <c r="AP1655" s="9"/>
      <c r="AQ1655" s="9"/>
      <c r="AR1655" s="76"/>
      <c r="AS1655" s="76"/>
    </row>
    <row r="1656" spans="1:45">
      <c r="A1656" s="26">
        <v>10</v>
      </c>
      <c r="B1656" s="27" t="s">
        <v>33</v>
      </c>
      <c r="C1656" s="27" t="s">
        <v>32</v>
      </c>
      <c r="D1656" s="63">
        <v>44583</v>
      </c>
      <c r="E1656" s="21">
        <v>4.9000000000000004</v>
      </c>
      <c r="F1656" s="22">
        <v>6320</v>
      </c>
      <c r="G1656" s="23">
        <v>13.78</v>
      </c>
      <c r="H1656" s="22">
        <v>121.8</v>
      </c>
      <c r="I1656" s="22"/>
      <c r="J1656" s="23">
        <v>7.97</v>
      </c>
      <c r="K1656" s="31">
        <v>11.733333333333226</v>
      </c>
      <c r="L1656" s="33">
        <v>0.5613999999999999</v>
      </c>
      <c r="M1656" s="33">
        <v>0.1542</v>
      </c>
      <c r="N1656" s="31">
        <v>2.1606000000000001</v>
      </c>
      <c r="O1656" s="31">
        <v>3.16</v>
      </c>
      <c r="P1656" s="32">
        <f t="shared" si="34"/>
        <v>34.504539559014269</v>
      </c>
      <c r="Q1656" s="22">
        <v>66</v>
      </c>
      <c r="R1656" s="22">
        <v>1</v>
      </c>
      <c r="S1656" s="22" t="s">
        <v>46</v>
      </c>
      <c r="T1656" s="22">
        <v>2022</v>
      </c>
      <c r="U1656"/>
      <c r="AP1656" s="9"/>
      <c r="AQ1656" s="9"/>
      <c r="AR1656" s="76"/>
      <c r="AS1656" s="76"/>
    </row>
    <row r="1657" spans="1:45">
      <c r="A1657" s="26">
        <v>11</v>
      </c>
      <c r="B1657" s="27" t="s">
        <v>34</v>
      </c>
      <c r="C1657" s="27" t="s">
        <v>26</v>
      </c>
      <c r="D1657" s="63">
        <v>44583</v>
      </c>
      <c r="E1657" s="21">
        <v>5.8</v>
      </c>
      <c r="F1657" s="22">
        <v>281</v>
      </c>
      <c r="G1657" s="23">
        <v>9.6</v>
      </c>
      <c r="H1657" s="22">
        <v>77.599999999999994</v>
      </c>
      <c r="I1657" s="22"/>
      <c r="J1657" s="23">
        <v>7.61</v>
      </c>
      <c r="K1657" s="31">
        <v>3.3000000000003027</v>
      </c>
      <c r="L1657" s="33">
        <v>0.27090000000000003</v>
      </c>
      <c r="M1657" s="33">
        <v>5.1400000000000001E-2</v>
      </c>
      <c r="N1657" s="31">
        <v>1.9389999999999998</v>
      </c>
      <c r="O1657" s="31">
        <v>1.8959999999999999</v>
      </c>
      <c r="P1657" s="32">
        <f t="shared" si="34"/>
        <v>74.610894941634243</v>
      </c>
      <c r="Q1657" s="22">
        <v>120</v>
      </c>
      <c r="R1657" s="22">
        <v>1</v>
      </c>
      <c r="S1657" s="22" t="s">
        <v>46</v>
      </c>
      <c r="T1657" s="22">
        <v>2022</v>
      </c>
      <c r="U1657"/>
      <c r="AP1657" s="9"/>
      <c r="AQ1657" s="9"/>
      <c r="AR1657" s="76"/>
      <c r="AS1657" s="76"/>
    </row>
    <row r="1658" spans="1:45">
      <c r="A1658" s="26">
        <v>12</v>
      </c>
      <c r="B1658" s="27" t="s">
        <v>35</v>
      </c>
      <c r="C1658" s="27" t="s">
        <v>26</v>
      </c>
      <c r="D1658" s="63">
        <v>44583</v>
      </c>
      <c r="E1658" s="21">
        <v>5.0999999999999996</v>
      </c>
      <c r="F1658" s="22">
        <v>265</v>
      </c>
      <c r="G1658" s="23">
        <v>12.49</v>
      </c>
      <c r="H1658" s="22">
        <v>98.5</v>
      </c>
      <c r="I1658" s="22"/>
      <c r="J1658" s="23">
        <v>7.72</v>
      </c>
      <c r="K1658" s="31">
        <v>2.2999999999999687</v>
      </c>
      <c r="L1658" s="33">
        <v>0.26355000000000001</v>
      </c>
      <c r="M1658" s="33">
        <v>5.1400000000000001E-2</v>
      </c>
      <c r="N1658" s="31">
        <v>0</v>
      </c>
      <c r="O1658" s="31">
        <v>1.738</v>
      </c>
      <c r="P1658" s="32">
        <f t="shared" si="34"/>
        <v>33.813229571984436</v>
      </c>
      <c r="Q1658" s="22">
        <v>120</v>
      </c>
      <c r="R1658" s="22">
        <v>1</v>
      </c>
      <c r="S1658" s="22" t="s">
        <v>46</v>
      </c>
      <c r="T1658" s="22">
        <v>2022</v>
      </c>
      <c r="U1658"/>
      <c r="AP1658" s="9"/>
      <c r="AQ1658" s="9"/>
      <c r="AR1658" s="76"/>
      <c r="AS1658" s="76"/>
    </row>
    <row r="1659" spans="1:45">
      <c r="A1659" s="26">
        <v>13</v>
      </c>
      <c r="B1659" s="27" t="s">
        <v>36</v>
      </c>
      <c r="C1659" s="27" t="s">
        <v>32</v>
      </c>
      <c r="D1659" s="63">
        <v>44583</v>
      </c>
      <c r="E1659" s="21">
        <v>3.9</v>
      </c>
      <c r="F1659" s="22">
        <v>4056</v>
      </c>
      <c r="G1659" s="23">
        <v>14.77</v>
      </c>
      <c r="H1659" s="22">
        <v>129.80000000000001</v>
      </c>
      <c r="I1659" s="22"/>
      <c r="J1659" s="23">
        <v>7.75</v>
      </c>
      <c r="K1659" s="31">
        <v>7.6000000000000512</v>
      </c>
      <c r="L1659" s="33">
        <v>0.55859999999999999</v>
      </c>
      <c r="M1659" s="33">
        <v>0.1028</v>
      </c>
      <c r="N1659" s="31">
        <v>0.27699999999999997</v>
      </c>
      <c r="O1659" s="31">
        <v>0.79</v>
      </c>
      <c r="P1659" s="32">
        <f t="shared" si="34"/>
        <v>10.379377431906613</v>
      </c>
      <c r="Q1659" s="22">
        <v>60</v>
      </c>
      <c r="R1659" s="22">
        <v>1</v>
      </c>
      <c r="S1659" s="22" t="s">
        <v>46</v>
      </c>
      <c r="T1659" s="22">
        <v>2022</v>
      </c>
      <c r="U1659"/>
      <c r="AP1659" s="9"/>
      <c r="AQ1659" s="9"/>
      <c r="AR1659" s="76"/>
      <c r="AS1659" s="76"/>
    </row>
    <row r="1660" spans="1:45">
      <c r="A1660" s="26">
        <v>14</v>
      </c>
      <c r="B1660" s="27" t="s">
        <v>37</v>
      </c>
      <c r="C1660" s="27" t="s">
        <v>32</v>
      </c>
      <c r="D1660" s="63">
        <v>44583</v>
      </c>
      <c r="E1660" s="21">
        <v>4.2</v>
      </c>
      <c r="F1660" s="22">
        <v>1366</v>
      </c>
      <c r="G1660" s="23">
        <v>13.1</v>
      </c>
      <c r="H1660" s="22">
        <v>115.5</v>
      </c>
      <c r="I1660" s="22"/>
      <c r="J1660" s="23">
        <v>7.68</v>
      </c>
      <c r="K1660" s="31">
        <v>8.3999999999999631</v>
      </c>
      <c r="L1660" s="33">
        <v>0.8589</v>
      </c>
      <c r="M1660" s="33">
        <v>0.35980000000000001</v>
      </c>
      <c r="N1660" s="31">
        <v>0.33239999999999997</v>
      </c>
      <c r="O1660" s="31">
        <v>0.79</v>
      </c>
      <c r="P1660" s="32">
        <f t="shared" si="34"/>
        <v>3.1195108393551974</v>
      </c>
      <c r="Q1660" s="22">
        <v>60</v>
      </c>
      <c r="R1660" s="22">
        <v>1</v>
      </c>
      <c r="S1660" s="22" t="s">
        <v>46</v>
      </c>
      <c r="T1660" s="22">
        <v>2022</v>
      </c>
      <c r="U1660"/>
      <c r="AP1660" s="9"/>
      <c r="AQ1660" s="9"/>
      <c r="AR1660" s="76"/>
      <c r="AS1660" s="76"/>
    </row>
    <row r="1661" spans="1:45">
      <c r="A1661" s="26">
        <v>15</v>
      </c>
      <c r="B1661" s="27" t="s">
        <v>38</v>
      </c>
      <c r="C1661" s="27" t="s">
        <v>21</v>
      </c>
      <c r="D1661" s="63">
        <v>44583</v>
      </c>
      <c r="E1661" s="21">
        <v>6.2</v>
      </c>
      <c r="F1661" s="22">
        <v>718</v>
      </c>
      <c r="G1661" s="23">
        <v>10.35</v>
      </c>
      <c r="H1661" s="22">
        <v>91.4</v>
      </c>
      <c r="I1661" s="22"/>
      <c r="J1661" s="23">
        <v>7.46</v>
      </c>
      <c r="K1661" s="31">
        <v>1.9000000000000128</v>
      </c>
      <c r="L1661" s="33">
        <v>0.25619999999999998</v>
      </c>
      <c r="M1661" s="33">
        <v>0.25700000000000001</v>
      </c>
      <c r="N1661" s="31">
        <v>12.077199999999999</v>
      </c>
      <c r="O1661" s="31">
        <v>0</v>
      </c>
      <c r="P1661" s="32">
        <f t="shared" si="34"/>
        <v>46.992996108949413</v>
      </c>
      <c r="Q1661" s="22">
        <v>120</v>
      </c>
      <c r="R1661" s="22">
        <v>1</v>
      </c>
      <c r="S1661" s="22" t="s">
        <v>46</v>
      </c>
      <c r="T1661" s="22">
        <v>2022</v>
      </c>
      <c r="U1661"/>
      <c r="AP1661" s="9"/>
      <c r="AQ1661" s="9"/>
      <c r="AR1661" s="76"/>
      <c r="AS1661" s="76"/>
    </row>
    <row r="1662" spans="1:45">
      <c r="A1662" s="26">
        <v>16</v>
      </c>
      <c r="B1662" s="27" t="s">
        <v>39</v>
      </c>
      <c r="C1662" s="27" t="s">
        <v>26</v>
      </c>
      <c r="D1662" s="63">
        <v>44583</v>
      </c>
      <c r="E1662" s="21">
        <v>5.2</v>
      </c>
      <c r="F1662" s="22">
        <v>421</v>
      </c>
      <c r="G1662" s="23">
        <v>11.68</v>
      </c>
      <c r="H1662" s="22">
        <v>104.2</v>
      </c>
      <c r="I1662" s="22"/>
      <c r="J1662" s="23">
        <v>7.62</v>
      </c>
      <c r="K1662" s="31">
        <v>5.4666666666669528</v>
      </c>
      <c r="L1662" s="33">
        <v>0.50259999999999994</v>
      </c>
      <c r="M1662" s="33">
        <v>0.92520000000000002</v>
      </c>
      <c r="N1662" s="31">
        <v>7.8113999999999999</v>
      </c>
      <c r="O1662" s="31">
        <v>2.0539999999999998</v>
      </c>
      <c r="P1662" s="32">
        <f t="shared" si="34"/>
        <v>10.662991785559878</v>
      </c>
      <c r="Q1662" s="22">
        <v>32</v>
      </c>
      <c r="R1662" s="22">
        <v>1</v>
      </c>
      <c r="S1662" s="22" t="s">
        <v>46</v>
      </c>
      <c r="T1662" s="22">
        <v>2022</v>
      </c>
      <c r="U1662"/>
      <c r="AP1662" s="9"/>
      <c r="AQ1662" s="9"/>
      <c r="AR1662" s="76"/>
      <c r="AS1662" s="76"/>
    </row>
    <row r="1663" spans="1:45">
      <c r="A1663" s="26">
        <v>17</v>
      </c>
      <c r="B1663" s="27" t="s">
        <v>40</v>
      </c>
      <c r="C1663" s="27" t="s">
        <v>26</v>
      </c>
      <c r="D1663" s="63">
        <v>44583</v>
      </c>
      <c r="E1663" s="21">
        <v>6.2</v>
      </c>
      <c r="F1663" s="22">
        <v>322</v>
      </c>
      <c r="G1663" s="23">
        <v>11.07</v>
      </c>
      <c r="H1663" s="22">
        <v>90.1</v>
      </c>
      <c r="I1663" s="22"/>
      <c r="J1663" s="23">
        <v>7.63</v>
      </c>
      <c r="K1663" s="31">
        <v>7.0000000000014495</v>
      </c>
      <c r="L1663" s="33">
        <v>0.60059999999999991</v>
      </c>
      <c r="M1663" s="33">
        <v>0.71960000000000002</v>
      </c>
      <c r="N1663" s="31">
        <v>1.8835999999999999</v>
      </c>
      <c r="O1663" s="31">
        <v>1.8959999999999999</v>
      </c>
      <c r="P1663" s="32">
        <f t="shared" si="34"/>
        <v>5.2523624235686492</v>
      </c>
      <c r="Q1663" s="22">
        <v>22</v>
      </c>
      <c r="R1663" s="22">
        <v>1</v>
      </c>
      <c r="S1663" s="22" t="s">
        <v>46</v>
      </c>
      <c r="T1663" s="22">
        <v>2022</v>
      </c>
      <c r="U1663"/>
      <c r="AP1663" s="9"/>
      <c r="AQ1663" s="9"/>
      <c r="AR1663" s="76"/>
      <c r="AS1663" s="76"/>
    </row>
    <row r="1664" spans="1:45">
      <c r="A1664" s="26">
        <v>18</v>
      </c>
      <c r="B1664" s="27" t="s">
        <v>41</v>
      </c>
      <c r="C1664" s="27" t="s">
        <v>21</v>
      </c>
      <c r="D1664" s="63">
        <v>44583</v>
      </c>
      <c r="E1664" s="21">
        <v>7.1</v>
      </c>
      <c r="F1664" s="22">
        <v>581</v>
      </c>
      <c r="G1664" s="23">
        <v>10.33</v>
      </c>
      <c r="H1664" s="22">
        <v>96.2</v>
      </c>
      <c r="I1664" s="22"/>
      <c r="J1664" s="23">
        <v>7.54</v>
      </c>
      <c r="K1664" s="31">
        <v>5.0666666666667011</v>
      </c>
      <c r="L1664" s="33">
        <v>0.51800000000000002</v>
      </c>
      <c r="M1664" s="33">
        <v>0.97660000000000002</v>
      </c>
      <c r="N1664" s="31">
        <v>1.8835999999999999</v>
      </c>
      <c r="O1664" s="31">
        <v>2.528</v>
      </c>
      <c r="P1664" s="32">
        <f t="shared" si="34"/>
        <v>4.5173049354904773</v>
      </c>
      <c r="Q1664" s="22">
        <v>40</v>
      </c>
      <c r="R1664" s="22">
        <v>1</v>
      </c>
      <c r="S1664" s="22" t="s">
        <v>46</v>
      </c>
      <c r="T1664" s="22">
        <v>2022</v>
      </c>
      <c r="U1664"/>
      <c r="AP1664" s="9"/>
      <c r="AQ1664" s="9"/>
      <c r="AR1664" s="76"/>
      <c r="AS1664" s="76"/>
    </row>
    <row r="1665" spans="1:45">
      <c r="A1665" s="26">
        <v>19</v>
      </c>
      <c r="B1665" s="27" t="s">
        <v>42</v>
      </c>
      <c r="C1665" s="27" t="s">
        <v>32</v>
      </c>
      <c r="D1665" s="63">
        <v>44583</v>
      </c>
      <c r="E1665" s="21">
        <v>3.7</v>
      </c>
      <c r="F1665" s="22">
        <v>1281</v>
      </c>
      <c r="G1665" s="23">
        <v>12.77</v>
      </c>
      <c r="H1665" s="22">
        <v>112.5</v>
      </c>
      <c r="I1665" s="22"/>
      <c r="J1665" s="23">
        <v>7.45</v>
      </c>
      <c r="K1665" s="31">
        <v>5.2000000000003155</v>
      </c>
      <c r="L1665" s="33">
        <v>0.83579999999999999</v>
      </c>
      <c r="M1665" s="33">
        <v>0.35980000000000001</v>
      </c>
      <c r="N1665" s="31">
        <v>1.0526</v>
      </c>
      <c r="O1665" s="31">
        <v>2.2120000000000002</v>
      </c>
      <c r="P1665" s="32">
        <f t="shared" si="34"/>
        <v>9.0733740967204</v>
      </c>
      <c r="Q1665" s="22">
        <v>40</v>
      </c>
      <c r="R1665" s="22">
        <v>1</v>
      </c>
      <c r="S1665" s="22" t="s">
        <v>46</v>
      </c>
      <c r="T1665" s="22">
        <v>2022</v>
      </c>
      <c r="U1665"/>
      <c r="AP1665" s="9"/>
      <c r="AQ1665" s="9"/>
      <c r="AR1665" s="76"/>
      <c r="AS1665" s="76"/>
    </row>
    <row r="1666" spans="1:45">
      <c r="A1666" s="26">
        <v>20</v>
      </c>
      <c r="B1666" s="27" t="s">
        <v>43</v>
      </c>
      <c r="C1666" s="27" t="s">
        <v>26</v>
      </c>
      <c r="D1666" s="63">
        <v>44583</v>
      </c>
      <c r="E1666" s="21">
        <v>5.0999999999999996</v>
      </c>
      <c r="F1666" s="22">
        <v>252</v>
      </c>
      <c r="G1666" s="23">
        <v>10.79</v>
      </c>
      <c r="H1666" s="22">
        <v>97.2</v>
      </c>
      <c r="I1666" s="22"/>
      <c r="J1666" s="23">
        <v>7.8</v>
      </c>
      <c r="K1666" s="31">
        <v>4.6666666666664485</v>
      </c>
      <c r="L1666" s="33">
        <v>0.47039999999999998</v>
      </c>
      <c r="M1666" s="33">
        <v>0.35980000000000001</v>
      </c>
      <c r="N1666" s="31">
        <v>2.8807999999999998</v>
      </c>
      <c r="O1666" s="31">
        <v>7.5839999999999996</v>
      </c>
      <c r="P1666" s="32">
        <f t="shared" si="34"/>
        <v>29.085047248471373</v>
      </c>
      <c r="Q1666" s="22">
        <v>70</v>
      </c>
      <c r="R1666" s="22">
        <v>1</v>
      </c>
      <c r="S1666" s="22" t="s">
        <v>46</v>
      </c>
      <c r="T1666" s="22">
        <v>2022</v>
      </c>
      <c r="U1666"/>
      <c r="AP1666" s="9"/>
      <c r="AQ1666" s="9"/>
      <c r="AR1666" s="76"/>
      <c r="AS1666" s="76"/>
    </row>
    <row r="1667" spans="1:45">
      <c r="A1667" s="26">
        <v>21</v>
      </c>
      <c r="B1667" s="27" t="s">
        <v>44</v>
      </c>
      <c r="C1667" s="27" t="s">
        <v>21</v>
      </c>
      <c r="D1667" s="63">
        <v>44583</v>
      </c>
      <c r="E1667" s="21">
        <v>5.4</v>
      </c>
      <c r="F1667" s="22">
        <v>736</v>
      </c>
      <c r="G1667" s="23">
        <v>11.13</v>
      </c>
      <c r="H1667" s="22">
        <v>99.3</v>
      </c>
      <c r="I1667" s="22"/>
      <c r="J1667" s="23">
        <v>6.93</v>
      </c>
      <c r="K1667" s="31">
        <v>1.8000000000002458</v>
      </c>
      <c r="L1667" s="33">
        <v>0.24045</v>
      </c>
      <c r="M1667" s="33">
        <v>0.1542</v>
      </c>
      <c r="N1667" s="31">
        <v>1.2187999999999999</v>
      </c>
      <c r="O1667" s="31">
        <v>5.8460000000000001</v>
      </c>
      <c r="P1667" s="32">
        <f t="shared" si="34"/>
        <v>45.815823605706875</v>
      </c>
      <c r="Q1667" s="22">
        <v>120</v>
      </c>
      <c r="R1667" s="22">
        <v>1</v>
      </c>
      <c r="S1667" s="22" t="s">
        <v>46</v>
      </c>
      <c r="T1667" s="22">
        <v>2022</v>
      </c>
      <c r="U1667"/>
      <c r="AP1667" s="9"/>
      <c r="AQ1667" s="9"/>
      <c r="AR1667" s="76"/>
      <c r="AS1667" s="76"/>
    </row>
    <row r="1668" spans="1:45">
      <c r="A1668" s="26">
        <v>22</v>
      </c>
      <c r="B1668" s="27" t="s">
        <v>45</v>
      </c>
      <c r="C1668" s="27" t="s">
        <v>21</v>
      </c>
      <c r="D1668" s="63">
        <v>44583</v>
      </c>
      <c r="E1668" s="21">
        <v>8.9</v>
      </c>
      <c r="F1668" s="22">
        <v>496</v>
      </c>
      <c r="G1668" s="23">
        <v>9.48</v>
      </c>
      <c r="H1668" s="22">
        <v>90.7</v>
      </c>
      <c r="I1668" s="22"/>
      <c r="J1668" s="23">
        <v>7.41</v>
      </c>
      <c r="K1668" s="31">
        <v>2.2999999999999687</v>
      </c>
      <c r="L1668" s="33">
        <v>0.26355000000000001</v>
      </c>
      <c r="M1668" s="33">
        <v>0.1028</v>
      </c>
      <c r="N1668" s="31">
        <v>1.6619999999999999</v>
      </c>
      <c r="O1668" s="31">
        <v>2.2120000000000002</v>
      </c>
      <c r="P1668" s="32">
        <f t="shared" si="34"/>
        <v>37.684824902723733</v>
      </c>
      <c r="Q1668" s="22">
        <v>120</v>
      </c>
      <c r="R1668" s="22">
        <v>1</v>
      </c>
      <c r="S1668" s="22" t="s">
        <v>46</v>
      </c>
      <c r="T1668" s="22">
        <v>2022</v>
      </c>
      <c r="U1668"/>
      <c r="AP1668" s="9"/>
      <c r="AQ1668" s="9"/>
      <c r="AR1668" s="76"/>
      <c r="AS1668" s="76"/>
    </row>
    <row r="1669" spans="1:45">
      <c r="A1669" s="26">
        <v>23</v>
      </c>
      <c r="B1669" s="27" t="s">
        <v>42</v>
      </c>
      <c r="C1669" s="27" t="s">
        <v>32</v>
      </c>
      <c r="D1669" s="63">
        <v>44583</v>
      </c>
      <c r="E1669" s="21">
        <v>6.4</v>
      </c>
      <c r="F1669" s="22">
        <v>2120</v>
      </c>
      <c r="G1669" s="23">
        <v>12.52</v>
      </c>
      <c r="H1669" s="22">
        <v>103</v>
      </c>
      <c r="I1669" s="22"/>
      <c r="J1669" s="23">
        <v>7.51</v>
      </c>
      <c r="K1669" s="31">
        <v>6.8000000000001393</v>
      </c>
      <c r="L1669" s="33">
        <v>0.70140000000000002</v>
      </c>
      <c r="M1669" s="33">
        <v>0.25700000000000001</v>
      </c>
      <c r="N1669" s="31">
        <v>0.66479999999999995</v>
      </c>
      <c r="O1669" s="31">
        <v>2.2120000000000002</v>
      </c>
      <c r="P1669" s="32">
        <f t="shared" si="34"/>
        <v>11.193774319066149</v>
      </c>
      <c r="Q1669" s="22">
        <v>49</v>
      </c>
      <c r="R1669" s="22">
        <v>1</v>
      </c>
      <c r="S1669" s="22" t="s">
        <v>46</v>
      </c>
      <c r="T1669" s="22">
        <v>2022</v>
      </c>
      <c r="U1669"/>
      <c r="AP1669" s="9"/>
      <c r="AQ1669" s="9"/>
      <c r="AR1669" s="76"/>
      <c r="AS1669" s="76"/>
    </row>
    <row r="1670" spans="1:45">
      <c r="A1670" s="26">
        <v>24</v>
      </c>
      <c r="B1670" s="27" t="s">
        <v>51</v>
      </c>
      <c r="C1670" s="27" t="s">
        <v>21</v>
      </c>
      <c r="D1670" s="63">
        <v>44583</v>
      </c>
      <c r="E1670" s="21">
        <v>20.6</v>
      </c>
      <c r="F1670" s="22">
        <v>1582</v>
      </c>
      <c r="G1670" s="23">
        <v>8.02</v>
      </c>
      <c r="H1670" s="22">
        <v>83</v>
      </c>
      <c r="I1670" s="22"/>
      <c r="J1670" s="23">
        <v>8.1199999999999992</v>
      </c>
      <c r="K1670" s="31">
        <v>4.8999999999992383</v>
      </c>
      <c r="L1670" s="33">
        <v>0.18794999999999998</v>
      </c>
      <c r="M1670" s="33">
        <v>5.9110000000000005</v>
      </c>
      <c r="N1670" s="31">
        <v>0.66479999999999995</v>
      </c>
      <c r="O1670" s="31">
        <v>2.2120000000000002</v>
      </c>
      <c r="P1670" s="32">
        <f>(O1670+N1670)/M1670</f>
        <v>0.48668583995939774</v>
      </c>
      <c r="Q1670" s="22">
        <v>120</v>
      </c>
      <c r="R1670" s="22">
        <v>1</v>
      </c>
      <c r="S1670" s="22" t="s">
        <v>46</v>
      </c>
      <c r="T1670" s="22">
        <v>2022</v>
      </c>
      <c r="U1670"/>
      <c r="AP1670" s="9"/>
      <c r="AQ1670" s="9"/>
      <c r="AR1670" s="76"/>
      <c r="AS1670" s="76"/>
    </row>
    <row r="1671" spans="1:45">
      <c r="A1671" s="26">
        <v>1</v>
      </c>
      <c r="B1671" s="27" t="s">
        <v>20</v>
      </c>
      <c r="C1671" s="27" t="s">
        <v>21</v>
      </c>
      <c r="D1671" s="63">
        <v>44673</v>
      </c>
      <c r="E1671" s="21">
        <v>16.8</v>
      </c>
      <c r="F1671" s="22">
        <v>327</v>
      </c>
      <c r="G1671" s="23">
        <v>8.1</v>
      </c>
      <c r="H1671" s="22">
        <v>83.7</v>
      </c>
      <c r="I1671" s="22">
        <v>0</v>
      </c>
      <c r="J1671" s="23">
        <v>7.38</v>
      </c>
      <c r="K1671" s="31">
        <v>1.9000000000000128</v>
      </c>
      <c r="L1671" s="33">
        <v>0.19051199999999999</v>
      </c>
      <c r="M1671" s="33">
        <v>0.48599999999999999</v>
      </c>
      <c r="N1671" s="31">
        <v>11.589600000000001</v>
      </c>
      <c r="O1671" s="31">
        <v>0</v>
      </c>
      <c r="P1671" s="32">
        <f t="shared" ref="P1671:P1693" si="35">(N1671+O1671)/M1671</f>
        <v>23.846913580246916</v>
      </c>
      <c r="Q1671" s="22">
        <v>120</v>
      </c>
      <c r="R1671" s="22">
        <v>4</v>
      </c>
      <c r="S1671" s="22" t="s">
        <v>47</v>
      </c>
      <c r="T1671" s="22">
        <v>2022</v>
      </c>
      <c r="U1671"/>
      <c r="AP1671" s="9"/>
      <c r="AQ1671" s="9"/>
      <c r="AR1671" s="76"/>
      <c r="AS1671" s="76"/>
    </row>
    <row r="1672" spans="1:45">
      <c r="A1672" s="26">
        <v>2</v>
      </c>
      <c r="B1672" s="27" t="s">
        <v>23</v>
      </c>
      <c r="C1672" s="27" t="s">
        <v>21</v>
      </c>
      <c r="D1672" s="63">
        <v>44673</v>
      </c>
      <c r="E1672" s="21">
        <v>16.5</v>
      </c>
      <c r="F1672" s="22">
        <v>350</v>
      </c>
      <c r="G1672" s="23">
        <v>6.83</v>
      </c>
      <c r="H1672" s="22">
        <v>70</v>
      </c>
      <c r="I1672" s="22">
        <v>33</v>
      </c>
      <c r="J1672" s="23">
        <v>7.32</v>
      </c>
      <c r="K1672" s="31">
        <v>1.5000000000000568</v>
      </c>
      <c r="L1672" s="33">
        <v>0.342144</v>
      </c>
      <c r="M1672" s="33">
        <v>0.38879999999999998</v>
      </c>
      <c r="N1672" s="31">
        <v>14.3553</v>
      </c>
      <c r="O1672" s="31">
        <v>0.1336</v>
      </c>
      <c r="P1672" s="32">
        <f t="shared" si="35"/>
        <v>37.265689300411523</v>
      </c>
      <c r="Q1672" s="22">
        <v>120</v>
      </c>
      <c r="R1672" s="22">
        <v>4</v>
      </c>
      <c r="S1672" s="22" t="s">
        <v>47</v>
      </c>
      <c r="T1672" s="22">
        <v>2022</v>
      </c>
      <c r="U1672"/>
      <c r="AP1672" s="9"/>
      <c r="AQ1672" s="9"/>
      <c r="AR1672" s="76"/>
      <c r="AS1672" s="76"/>
    </row>
    <row r="1673" spans="1:45">
      <c r="A1673" s="26">
        <v>3</v>
      </c>
      <c r="B1673" s="27" t="s">
        <v>24</v>
      </c>
      <c r="C1673" s="27" t="s">
        <v>21</v>
      </c>
      <c r="D1673" s="63">
        <v>44673</v>
      </c>
      <c r="E1673" s="21">
        <v>18.600000000000001</v>
      </c>
      <c r="F1673" s="22">
        <v>482</v>
      </c>
      <c r="G1673" s="25">
        <v>5.3</v>
      </c>
      <c r="H1673" s="22">
        <v>56.7</v>
      </c>
      <c r="I1673" s="22">
        <v>0</v>
      </c>
      <c r="J1673" s="23">
        <v>7.27</v>
      </c>
      <c r="K1673" s="31">
        <v>4</v>
      </c>
      <c r="L1673" s="33">
        <v>0.29807999999999996</v>
      </c>
      <c r="M1673" s="33">
        <v>1.5065999999999999</v>
      </c>
      <c r="N1673" s="31">
        <v>11.2384</v>
      </c>
      <c r="O1673" s="31">
        <v>0.1336</v>
      </c>
      <c r="P1673" s="32">
        <f t="shared" si="35"/>
        <v>7.5481215983008099</v>
      </c>
      <c r="Q1673" s="22">
        <v>120</v>
      </c>
      <c r="R1673" s="22">
        <v>4</v>
      </c>
      <c r="S1673" s="22" t="s">
        <v>47</v>
      </c>
      <c r="T1673" s="22">
        <v>2022</v>
      </c>
      <c r="U1673"/>
      <c r="AP1673" s="9"/>
      <c r="AQ1673" s="9"/>
      <c r="AR1673" s="76"/>
      <c r="AS1673" s="76"/>
    </row>
    <row r="1674" spans="1:45">
      <c r="A1674" s="26">
        <v>4</v>
      </c>
      <c r="B1674" s="27" t="s">
        <v>25</v>
      </c>
      <c r="C1674" s="27" t="s">
        <v>26</v>
      </c>
      <c r="D1674" s="63">
        <v>44673</v>
      </c>
      <c r="E1674" s="21">
        <v>22.6</v>
      </c>
      <c r="F1674" s="22">
        <v>294</v>
      </c>
      <c r="G1674" s="23">
        <v>4.13</v>
      </c>
      <c r="H1674" s="22">
        <v>48.3</v>
      </c>
      <c r="I1674" s="22">
        <v>0</v>
      </c>
      <c r="J1674" s="23">
        <v>7.24</v>
      </c>
      <c r="K1674" s="31">
        <v>2.2999999999999687</v>
      </c>
      <c r="L1674" s="33">
        <v>0.14774400000000001</v>
      </c>
      <c r="M1674" s="33">
        <v>0.3402</v>
      </c>
      <c r="N1674" s="31">
        <v>1.6243000000000001</v>
      </c>
      <c r="O1674" s="31">
        <v>0.1336</v>
      </c>
      <c r="P1674" s="32">
        <f t="shared" si="35"/>
        <v>5.1672545561434449</v>
      </c>
      <c r="Q1674" s="22">
        <v>120</v>
      </c>
      <c r="R1674" s="22">
        <v>4</v>
      </c>
      <c r="S1674" s="22" t="s">
        <v>47</v>
      </c>
      <c r="T1674" s="22">
        <v>2022</v>
      </c>
      <c r="U1674"/>
      <c r="AP1674" s="9"/>
      <c r="AQ1674" s="9"/>
      <c r="AR1674" s="76"/>
      <c r="AS1674" s="76"/>
    </row>
    <row r="1675" spans="1:45">
      <c r="A1675" s="26">
        <v>5</v>
      </c>
      <c r="B1675" s="27" t="s">
        <v>27</v>
      </c>
      <c r="C1675" s="27" t="s">
        <v>26</v>
      </c>
      <c r="D1675" s="63">
        <v>44673</v>
      </c>
      <c r="E1675" s="21">
        <v>24.4</v>
      </c>
      <c r="F1675" s="22">
        <v>274.10000000000002</v>
      </c>
      <c r="G1675" s="23">
        <v>6.43</v>
      </c>
      <c r="H1675" s="22">
        <v>77.2</v>
      </c>
      <c r="I1675" s="22">
        <v>0</v>
      </c>
      <c r="J1675" s="23">
        <v>6.93</v>
      </c>
      <c r="K1675" s="31">
        <v>4.5999999999999375</v>
      </c>
      <c r="L1675" s="33">
        <v>0.32659199999999999</v>
      </c>
      <c r="M1675" s="33">
        <v>1.2149999999999999</v>
      </c>
      <c r="N1675" s="31">
        <v>6.3216000000000001</v>
      </c>
      <c r="O1675" s="31">
        <v>1.2023999999999999</v>
      </c>
      <c r="P1675" s="32">
        <f t="shared" si="35"/>
        <v>6.1925925925925931</v>
      </c>
      <c r="Q1675" s="22">
        <v>50</v>
      </c>
      <c r="R1675" s="22">
        <v>4</v>
      </c>
      <c r="S1675" s="22" t="s">
        <v>47</v>
      </c>
      <c r="T1675" s="22">
        <v>2022</v>
      </c>
      <c r="U1675"/>
      <c r="AP1675" s="9"/>
      <c r="AQ1675" s="9"/>
      <c r="AR1675" s="76"/>
      <c r="AS1675" s="76"/>
    </row>
    <row r="1676" spans="1:45">
      <c r="A1676" s="26">
        <v>6</v>
      </c>
      <c r="B1676" s="27" t="s">
        <v>28</v>
      </c>
      <c r="C1676" s="27" t="s">
        <v>21</v>
      </c>
      <c r="D1676" s="63">
        <v>44673</v>
      </c>
      <c r="E1676" s="21">
        <v>17.2</v>
      </c>
      <c r="F1676" s="22">
        <v>360</v>
      </c>
      <c r="G1676" s="23">
        <v>6.53</v>
      </c>
      <c r="H1676" s="22">
        <v>68</v>
      </c>
      <c r="I1676" s="22">
        <v>0</v>
      </c>
      <c r="J1676" s="23">
        <v>7.5</v>
      </c>
      <c r="K1676" s="31">
        <v>12.8</v>
      </c>
      <c r="L1676" s="33">
        <v>0.38069999999999998</v>
      </c>
      <c r="M1676" s="33">
        <v>0.6804</v>
      </c>
      <c r="N1676" s="31">
        <v>30.5105</v>
      </c>
      <c r="O1676" s="31">
        <v>0.26719999999999999</v>
      </c>
      <c r="P1676" s="32">
        <f t="shared" si="35"/>
        <v>45.234714873603764</v>
      </c>
      <c r="Q1676" s="22">
        <v>35</v>
      </c>
      <c r="R1676" s="22">
        <v>4</v>
      </c>
      <c r="S1676" s="22" t="s">
        <v>47</v>
      </c>
      <c r="T1676" s="22">
        <v>2022</v>
      </c>
      <c r="U1676"/>
      <c r="AP1676" s="9"/>
      <c r="AQ1676" s="9"/>
      <c r="AR1676" s="76"/>
      <c r="AS1676" s="76"/>
    </row>
    <row r="1677" spans="1:45">
      <c r="A1677" s="26">
        <v>7</v>
      </c>
      <c r="B1677" s="27" t="s">
        <v>29</v>
      </c>
      <c r="C1677" s="27" t="s">
        <v>21</v>
      </c>
      <c r="D1677" s="63">
        <v>44673</v>
      </c>
      <c r="E1677" s="21">
        <v>20.6</v>
      </c>
      <c r="F1677" s="22">
        <v>812</v>
      </c>
      <c r="G1677" s="23">
        <v>5.0999999999999996</v>
      </c>
      <c r="H1677" s="22">
        <v>57</v>
      </c>
      <c r="I1677" s="22">
        <v>33</v>
      </c>
      <c r="J1677" s="23">
        <v>7.46</v>
      </c>
      <c r="K1677" s="31">
        <v>2.6000000000001577</v>
      </c>
      <c r="L1677" s="33">
        <v>0.20217599999999997</v>
      </c>
      <c r="M1677" s="33">
        <v>0.48599999999999999</v>
      </c>
      <c r="N1677" s="31">
        <v>27.964300000000001</v>
      </c>
      <c r="O1677" s="31">
        <v>0.26719999999999999</v>
      </c>
      <c r="P1677" s="32">
        <f t="shared" si="35"/>
        <v>58.089506172839506</v>
      </c>
      <c r="Q1677" s="22">
        <v>111</v>
      </c>
      <c r="R1677" s="22">
        <v>4</v>
      </c>
      <c r="S1677" s="22" t="s">
        <v>47</v>
      </c>
      <c r="T1677" s="22">
        <v>2022</v>
      </c>
      <c r="U1677"/>
      <c r="AP1677" s="9"/>
      <c r="AQ1677" s="9"/>
      <c r="AR1677" s="76"/>
      <c r="AS1677" s="76"/>
    </row>
    <row r="1678" spans="1:45">
      <c r="A1678" s="26">
        <v>8</v>
      </c>
      <c r="B1678" s="27" t="s">
        <v>30</v>
      </c>
      <c r="C1678" s="27" t="s">
        <v>26</v>
      </c>
      <c r="D1678" s="63">
        <v>44673</v>
      </c>
      <c r="E1678" s="21">
        <v>20</v>
      </c>
      <c r="F1678" s="22">
        <v>287</v>
      </c>
      <c r="G1678" s="23">
        <v>9.4499999999999993</v>
      </c>
      <c r="H1678" s="22">
        <v>104.3</v>
      </c>
      <c r="I1678" s="22">
        <v>33</v>
      </c>
      <c r="J1678" s="23">
        <v>7.8</v>
      </c>
      <c r="K1678" s="31">
        <v>2.1000000000004349</v>
      </c>
      <c r="L1678" s="33">
        <v>0.31978800000000002</v>
      </c>
      <c r="M1678" s="33">
        <v>2.9159999999999999</v>
      </c>
      <c r="N1678" s="31">
        <v>4.3022</v>
      </c>
      <c r="O1678" s="31">
        <v>0.26719999999999999</v>
      </c>
      <c r="P1678" s="32">
        <f t="shared" si="35"/>
        <v>1.5670096021947875</v>
      </c>
      <c r="Q1678" s="22">
        <v>120</v>
      </c>
      <c r="R1678" s="22">
        <v>4</v>
      </c>
      <c r="S1678" s="22" t="s">
        <v>47</v>
      </c>
      <c r="T1678" s="22">
        <v>2022</v>
      </c>
      <c r="U1678"/>
      <c r="AP1678" s="9"/>
      <c r="AQ1678" s="9"/>
      <c r="AR1678" s="76"/>
      <c r="AS1678" s="76"/>
    </row>
    <row r="1679" spans="1:45">
      <c r="A1679" s="26">
        <v>9</v>
      </c>
      <c r="B1679" s="27" t="s">
        <v>31</v>
      </c>
      <c r="C1679" s="27" t="s">
        <v>32</v>
      </c>
      <c r="D1679" s="63">
        <v>44673</v>
      </c>
      <c r="E1679" s="21">
        <v>29.1</v>
      </c>
      <c r="F1679" s="22">
        <v>2226</v>
      </c>
      <c r="G1679" s="23">
        <v>15.9</v>
      </c>
      <c r="H1679" s="22">
        <v>200</v>
      </c>
      <c r="I1679" s="22">
        <v>33</v>
      </c>
      <c r="J1679" s="23">
        <v>8.15</v>
      </c>
      <c r="K1679" s="31">
        <v>4.3076923076931992</v>
      </c>
      <c r="L1679" s="33">
        <v>0.47852307692307694</v>
      </c>
      <c r="M1679" s="33">
        <v>2.1869999999999998</v>
      </c>
      <c r="N1679" s="31">
        <v>2.4144999999999999</v>
      </c>
      <c r="O1679" s="31">
        <v>1.4696</v>
      </c>
      <c r="P1679" s="32">
        <f t="shared" si="35"/>
        <v>1.7759945130315502</v>
      </c>
      <c r="Q1679" s="22">
        <v>16</v>
      </c>
      <c r="R1679" s="22">
        <v>4</v>
      </c>
      <c r="S1679" s="22" t="s">
        <v>47</v>
      </c>
      <c r="T1679" s="22">
        <v>2022</v>
      </c>
      <c r="U1679"/>
      <c r="AP1679" s="9"/>
      <c r="AQ1679" s="9"/>
      <c r="AR1679" s="76"/>
      <c r="AS1679" s="76"/>
    </row>
    <row r="1680" spans="1:45">
      <c r="A1680" s="26">
        <v>10</v>
      </c>
      <c r="B1680" s="27" t="s">
        <v>33</v>
      </c>
      <c r="C1680" s="27" t="s">
        <v>32</v>
      </c>
      <c r="D1680" s="63">
        <v>44673</v>
      </c>
      <c r="E1680" s="21">
        <v>23.7</v>
      </c>
      <c r="F1680" s="22">
        <v>2403</v>
      </c>
      <c r="G1680" s="23">
        <v>9.4</v>
      </c>
      <c r="H1680" s="22">
        <v>110.9</v>
      </c>
      <c r="I1680" s="22">
        <v>0</v>
      </c>
      <c r="J1680" s="23">
        <v>7.32</v>
      </c>
      <c r="K1680" s="31">
        <v>6.7105263157901955</v>
      </c>
      <c r="L1680" s="33">
        <v>0.25067368421052633</v>
      </c>
      <c r="M1680" s="33">
        <v>0.72899999999999998</v>
      </c>
      <c r="N1680" s="31">
        <v>0</v>
      </c>
      <c r="O1680" s="31">
        <v>0.53439999999999999</v>
      </c>
      <c r="P1680" s="32">
        <f t="shared" si="35"/>
        <v>0.73305898491083676</v>
      </c>
      <c r="Q1680" s="22">
        <v>25</v>
      </c>
      <c r="R1680" s="22">
        <v>4</v>
      </c>
      <c r="S1680" s="22" t="s">
        <v>47</v>
      </c>
      <c r="T1680" s="22">
        <v>2022</v>
      </c>
      <c r="U1680"/>
      <c r="AP1680" s="9"/>
      <c r="AQ1680" s="9"/>
      <c r="AR1680" s="76"/>
      <c r="AS1680" s="76"/>
    </row>
    <row r="1681" spans="1:45">
      <c r="A1681" s="26">
        <v>11</v>
      </c>
      <c r="B1681" s="27" t="s">
        <v>34</v>
      </c>
      <c r="C1681" s="27" t="s">
        <v>26</v>
      </c>
      <c r="D1681" s="63">
        <v>44673</v>
      </c>
      <c r="E1681" s="21">
        <v>19.3</v>
      </c>
      <c r="F1681" s="22">
        <v>255</v>
      </c>
      <c r="G1681" s="23">
        <v>8.5500000000000007</v>
      </c>
      <c r="H1681" s="22">
        <v>93.2</v>
      </c>
      <c r="I1681" s="22">
        <v>0</v>
      </c>
      <c r="J1681" s="23">
        <v>7.7</v>
      </c>
      <c r="K1681" s="31">
        <v>22.200000000001552</v>
      </c>
      <c r="L1681" s="33">
        <v>0.57153599999999993</v>
      </c>
      <c r="M1681" s="33">
        <v>0.38879999999999998</v>
      </c>
      <c r="N1681" s="31">
        <v>4.2144000000000004</v>
      </c>
      <c r="O1681" s="31">
        <v>0.40079999999999999</v>
      </c>
      <c r="P1681" s="32">
        <f t="shared" si="35"/>
        <v>11.870370370370372</v>
      </c>
      <c r="Q1681" s="22">
        <v>120</v>
      </c>
      <c r="R1681" s="22">
        <v>4</v>
      </c>
      <c r="S1681" s="22" t="s">
        <v>47</v>
      </c>
      <c r="T1681" s="22">
        <v>2022</v>
      </c>
      <c r="U1681"/>
      <c r="AP1681" s="9"/>
      <c r="AQ1681" s="9"/>
      <c r="AR1681" s="76"/>
      <c r="AS1681" s="76"/>
    </row>
    <row r="1682" spans="1:45">
      <c r="A1682" s="26">
        <v>12</v>
      </c>
      <c r="B1682" s="27" t="s">
        <v>35</v>
      </c>
      <c r="C1682" s="27" t="s">
        <v>26</v>
      </c>
      <c r="D1682" s="63">
        <v>44673</v>
      </c>
      <c r="E1682" s="21">
        <v>20.9</v>
      </c>
      <c r="F1682" s="22">
        <v>216</v>
      </c>
      <c r="G1682" s="23">
        <v>10.52</v>
      </c>
      <c r="H1682" s="22">
        <v>118</v>
      </c>
      <c r="I1682" s="22">
        <v>0</v>
      </c>
      <c r="J1682" s="23">
        <v>8.0399999999999991</v>
      </c>
      <c r="K1682" s="31">
        <v>2.2000000000002018</v>
      </c>
      <c r="L1682" s="33">
        <v>0.763992</v>
      </c>
      <c r="M1682" s="33">
        <v>0.29159999999999997</v>
      </c>
      <c r="N1682" s="31">
        <v>0.61460000000000004</v>
      </c>
      <c r="O1682" s="31">
        <v>0.26719999999999999</v>
      </c>
      <c r="P1682" s="32">
        <f t="shared" si="35"/>
        <v>3.0240054869684503</v>
      </c>
      <c r="Q1682" s="22">
        <v>120</v>
      </c>
      <c r="R1682" s="22">
        <v>4</v>
      </c>
      <c r="S1682" s="22" t="s">
        <v>47</v>
      </c>
      <c r="T1682" s="22">
        <v>2022</v>
      </c>
      <c r="U1682"/>
      <c r="AP1682" s="9"/>
      <c r="AQ1682" s="9"/>
      <c r="AR1682" s="76"/>
      <c r="AS1682" s="76"/>
    </row>
    <row r="1683" spans="1:45">
      <c r="A1683" s="26">
        <v>13</v>
      </c>
      <c r="B1683" s="27" t="s">
        <v>36</v>
      </c>
      <c r="C1683" s="27" t="s">
        <v>32</v>
      </c>
      <c r="D1683" s="63">
        <v>44673</v>
      </c>
      <c r="E1683" s="21">
        <v>26.9</v>
      </c>
      <c r="F1683" s="22">
        <v>1736</v>
      </c>
      <c r="G1683" s="23">
        <v>9.31</v>
      </c>
      <c r="H1683" s="22">
        <v>124.1</v>
      </c>
      <c r="I1683" s="22">
        <v>0</v>
      </c>
      <c r="J1683" s="23">
        <v>7.55</v>
      </c>
      <c r="K1683" s="31">
        <v>8.5999999999994969</v>
      </c>
      <c r="L1683" s="33">
        <v>0.46072800000000003</v>
      </c>
      <c r="M1683" s="33">
        <v>0.38879999999999998</v>
      </c>
      <c r="N1683" s="31">
        <v>3.7754000000000003</v>
      </c>
      <c r="O1683" s="31">
        <v>0.40079999999999999</v>
      </c>
      <c r="P1683" s="32">
        <f t="shared" si="35"/>
        <v>10.741255144032923</v>
      </c>
      <c r="Q1683" s="22">
        <v>25</v>
      </c>
      <c r="R1683" s="22">
        <v>4</v>
      </c>
      <c r="S1683" s="22" t="s">
        <v>47</v>
      </c>
      <c r="T1683" s="22">
        <v>2022</v>
      </c>
      <c r="U1683"/>
      <c r="AP1683" s="9"/>
      <c r="AQ1683" s="9"/>
      <c r="AR1683" s="76"/>
      <c r="AS1683" s="76"/>
    </row>
    <row r="1684" spans="1:45">
      <c r="A1684" s="26">
        <v>14</v>
      </c>
      <c r="B1684" s="27" t="s">
        <v>37</v>
      </c>
      <c r="C1684" s="27" t="s">
        <v>32</v>
      </c>
      <c r="D1684" s="63">
        <v>44673</v>
      </c>
      <c r="E1684" s="21">
        <v>28.6</v>
      </c>
      <c r="F1684" s="22">
        <v>1009</v>
      </c>
      <c r="G1684" s="23">
        <v>12.35</v>
      </c>
      <c r="H1684" s="22">
        <v>160.4</v>
      </c>
      <c r="I1684" s="22">
        <v>33</v>
      </c>
      <c r="J1684" s="23">
        <v>8.01</v>
      </c>
      <c r="K1684" s="31">
        <v>14.503816793893227</v>
      </c>
      <c r="L1684" s="33">
        <v>0.48822595419847337</v>
      </c>
      <c r="M1684" s="33">
        <v>1.0691999999999999</v>
      </c>
      <c r="N1684" s="31">
        <v>11.853</v>
      </c>
      <c r="O1684" s="31">
        <v>0.40079999999999999</v>
      </c>
      <c r="P1684" s="32">
        <f t="shared" si="35"/>
        <v>11.460718294051627</v>
      </c>
      <c r="Q1684" s="22">
        <v>20</v>
      </c>
      <c r="R1684" s="22">
        <v>4</v>
      </c>
      <c r="S1684" s="22" t="s">
        <v>47</v>
      </c>
      <c r="T1684" s="22">
        <v>2022</v>
      </c>
      <c r="U1684"/>
      <c r="AP1684" s="9"/>
      <c r="AQ1684" s="9"/>
      <c r="AR1684" s="76"/>
      <c r="AS1684" s="76"/>
    </row>
    <row r="1685" spans="1:45">
      <c r="A1685" s="26">
        <v>15</v>
      </c>
      <c r="B1685" s="27" t="s">
        <v>38</v>
      </c>
      <c r="C1685" s="27" t="s">
        <v>21</v>
      </c>
      <c r="D1685" s="63">
        <v>44673</v>
      </c>
      <c r="E1685" s="21">
        <v>12.8</v>
      </c>
      <c r="F1685" s="22">
        <v>721</v>
      </c>
      <c r="G1685" s="23">
        <v>9.85</v>
      </c>
      <c r="H1685" s="22">
        <v>93.6</v>
      </c>
      <c r="I1685" s="22">
        <v>33</v>
      </c>
      <c r="J1685" s="23">
        <v>7.62</v>
      </c>
      <c r="K1685" s="31">
        <v>7.1052631578945382</v>
      </c>
      <c r="L1685" s="33">
        <v>0.32485263157894734</v>
      </c>
      <c r="M1685" s="33">
        <v>0.38879999999999998</v>
      </c>
      <c r="N1685" s="31">
        <v>0.83410000000000006</v>
      </c>
      <c r="O1685" s="31">
        <v>0.26719999999999999</v>
      </c>
      <c r="P1685" s="32">
        <f t="shared" si="35"/>
        <v>2.8325617283950622</v>
      </c>
      <c r="Q1685" s="22">
        <v>120</v>
      </c>
      <c r="R1685" s="22">
        <v>4</v>
      </c>
      <c r="S1685" s="22" t="s">
        <v>47</v>
      </c>
      <c r="T1685" s="22">
        <v>2022</v>
      </c>
      <c r="U1685"/>
      <c r="AP1685" s="9"/>
      <c r="AQ1685" s="9"/>
      <c r="AR1685" s="76"/>
      <c r="AS1685" s="76"/>
    </row>
    <row r="1686" spans="1:45">
      <c r="A1686" s="26">
        <v>16</v>
      </c>
      <c r="B1686" s="27" t="s">
        <v>39</v>
      </c>
      <c r="C1686" s="27" t="s">
        <v>26</v>
      </c>
      <c r="D1686" s="63">
        <v>44673</v>
      </c>
      <c r="E1686" s="21">
        <v>21.4</v>
      </c>
      <c r="F1686" s="22">
        <v>726</v>
      </c>
      <c r="G1686" s="23">
        <v>8.6</v>
      </c>
      <c r="H1686" s="22">
        <v>97.7</v>
      </c>
      <c r="I1686" s="22">
        <v>33</v>
      </c>
      <c r="J1686" s="23">
        <v>7.91</v>
      </c>
      <c r="K1686" s="31">
        <v>1.5999999999998238</v>
      </c>
      <c r="L1686" s="33">
        <v>0.18079200000000001</v>
      </c>
      <c r="M1686" s="33">
        <v>0.48599999999999999</v>
      </c>
      <c r="N1686" s="31">
        <v>4.8729000000000005</v>
      </c>
      <c r="O1686" s="31">
        <v>0.53439999999999999</v>
      </c>
      <c r="P1686" s="32">
        <f t="shared" si="35"/>
        <v>11.126131687242799</v>
      </c>
      <c r="Q1686" s="22">
        <v>40</v>
      </c>
      <c r="R1686" s="22">
        <v>4</v>
      </c>
      <c r="S1686" s="22" t="s">
        <v>47</v>
      </c>
      <c r="T1686" s="22">
        <v>2022</v>
      </c>
      <c r="U1686"/>
      <c r="AP1686" s="9"/>
      <c r="AQ1686" s="9"/>
      <c r="AR1686" s="76"/>
      <c r="AS1686" s="76"/>
    </row>
    <row r="1687" spans="1:45">
      <c r="A1687" s="26">
        <v>17</v>
      </c>
      <c r="B1687" s="27" t="s">
        <v>40</v>
      </c>
      <c r="C1687" s="27" t="s">
        <v>26</v>
      </c>
      <c r="D1687" s="63">
        <v>44673</v>
      </c>
      <c r="E1687" s="21">
        <v>21.9</v>
      </c>
      <c r="F1687" s="22">
        <v>325</v>
      </c>
      <c r="G1687" s="23">
        <v>10.7</v>
      </c>
      <c r="H1687" s="22">
        <v>122.7</v>
      </c>
      <c r="I1687" s="22">
        <v>0</v>
      </c>
      <c r="J1687" s="23">
        <v>8.1300000000000008</v>
      </c>
      <c r="K1687" s="31">
        <v>3.1000000000007688</v>
      </c>
      <c r="L1687" s="33">
        <v>0.22064400000000001</v>
      </c>
      <c r="M1687" s="33">
        <v>0.29159999999999997</v>
      </c>
      <c r="N1687" s="31">
        <v>0.30730000000000002</v>
      </c>
      <c r="O1687" s="31">
        <v>0.1336</v>
      </c>
      <c r="P1687" s="32">
        <f t="shared" si="35"/>
        <v>1.5120027434842251</v>
      </c>
      <c r="Q1687" s="22">
        <v>120</v>
      </c>
      <c r="R1687" s="22">
        <v>4</v>
      </c>
      <c r="S1687" s="22" t="s">
        <v>47</v>
      </c>
      <c r="T1687" s="22">
        <v>2022</v>
      </c>
      <c r="U1687"/>
      <c r="AP1687" s="9"/>
      <c r="AQ1687" s="9"/>
      <c r="AR1687" s="76"/>
      <c r="AS1687" s="76"/>
    </row>
    <row r="1688" spans="1:45">
      <c r="A1688" s="26">
        <v>18</v>
      </c>
      <c r="B1688" s="27" t="s">
        <v>41</v>
      </c>
      <c r="C1688" s="27" t="s">
        <v>21</v>
      </c>
      <c r="D1688" s="63">
        <v>44673</v>
      </c>
      <c r="E1688" s="21">
        <v>19.2</v>
      </c>
      <c r="F1688" s="22">
        <v>789</v>
      </c>
      <c r="G1688" s="23">
        <v>8.2899999999999991</v>
      </c>
      <c r="H1688" s="22">
        <v>90</v>
      </c>
      <c r="I1688" s="22">
        <v>0</v>
      </c>
      <c r="J1688" s="23">
        <v>7.82</v>
      </c>
      <c r="K1688" s="31">
        <v>2.2000000000002018</v>
      </c>
      <c r="L1688" s="33">
        <v>0.39268799999999998</v>
      </c>
      <c r="M1688" s="33">
        <v>0.97199999999999998</v>
      </c>
      <c r="N1688" s="31">
        <v>21.159800000000001</v>
      </c>
      <c r="O1688" s="31">
        <v>0.40079999999999999</v>
      </c>
      <c r="P1688" s="32">
        <f t="shared" si="35"/>
        <v>22.181687242798354</v>
      </c>
      <c r="Q1688" s="22">
        <v>120</v>
      </c>
      <c r="R1688" s="22">
        <v>4</v>
      </c>
      <c r="S1688" s="22" t="s">
        <v>47</v>
      </c>
      <c r="T1688" s="22">
        <v>2022</v>
      </c>
      <c r="U1688"/>
      <c r="AP1688" s="9"/>
      <c r="AQ1688" s="9"/>
      <c r="AR1688" s="76"/>
      <c r="AS1688" s="76"/>
    </row>
    <row r="1689" spans="1:45">
      <c r="A1689" s="26">
        <v>19</v>
      </c>
      <c r="B1689" s="27" t="s">
        <v>42</v>
      </c>
      <c r="C1689" s="27" t="s">
        <v>32</v>
      </c>
      <c r="D1689" s="63">
        <v>44673</v>
      </c>
      <c r="E1689" s="21">
        <v>28.4</v>
      </c>
      <c r="F1689" s="22">
        <v>1091</v>
      </c>
      <c r="G1689" s="23">
        <v>12.65</v>
      </c>
      <c r="H1689" s="22">
        <v>163.1</v>
      </c>
      <c r="I1689" s="22">
        <v>0</v>
      </c>
      <c r="J1689" s="23">
        <v>7.87</v>
      </c>
      <c r="K1689" s="31">
        <v>3.9473684210516127</v>
      </c>
      <c r="L1689" s="33">
        <v>0.5435526315789474</v>
      </c>
      <c r="M1689" s="33">
        <v>0.63179999999999992</v>
      </c>
      <c r="N1689" s="31">
        <v>5.0924000000000005</v>
      </c>
      <c r="O1689" s="31">
        <v>0.40079999999999999</v>
      </c>
      <c r="P1689" s="32">
        <f t="shared" si="35"/>
        <v>8.6945235834124741</v>
      </c>
      <c r="Q1689" s="22">
        <v>25</v>
      </c>
      <c r="R1689" s="22">
        <v>4</v>
      </c>
      <c r="S1689" s="22" t="s">
        <v>47</v>
      </c>
      <c r="T1689" s="22">
        <v>2022</v>
      </c>
      <c r="U1689"/>
      <c r="AP1689" s="9"/>
      <c r="AQ1689" s="9"/>
      <c r="AR1689" s="76"/>
      <c r="AS1689" s="76"/>
    </row>
    <row r="1690" spans="1:45">
      <c r="A1690" s="26">
        <v>20</v>
      </c>
      <c r="B1690" s="27" t="s">
        <v>43</v>
      </c>
      <c r="C1690" s="27" t="s">
        <v>26</v>
      </c>
      <c r="D1690" s="63">
        <v>44673</v>
      </c>
      <c r="E1690" s="21">
        <v>20.5</v>
      </c>
      <c r="F1690" s="22">
        <v>286</v>
      </c>
      <c r="G1690" s="23">
        <v>11.19</v>
      </c>
      <c r="H1690" s="22">
        <v>124.6</v>
      </c>
      <c r="I1690" s="22">
        <v>0</v>
      </c>
      <c r="J1690" s="23">
        <v>8.07</v>
      </c>
      <c r="K1690" s="31">
        <v>1.8888888888884341</v>
      </c>
      <c r="L1690" s="33">
        <v>0.23328000000000002</v>
      </c>
      <c r="M1690" s="33">
        <v>0.3402</v>
      </c>
      <c r="N1690" s="31">
        <v>1.0097</v>
      </c>
      <c r="O1690" s="31">
        <v>0.26719999999999999</v>
      </c>
      <c r="P1690" s="32">
        <f t="shared" si="35"/>
        <v>3.7533803644914752</v>
      </c>
      <c r="Q1690" s="22">
        <v>120</v>
      </c>
      <c r="R1690" s="22">
        <v>4</v>
      </c>
      <c r="S1690" s="22" t="s">
        <v>47</v>
      </c>
      <c r="T1690" s="22">
        <v>2022</v>
      </c>
      <c r="U1690"/>
      <c r="AP1690" s="9"/>
      <c r="AQ1690" s="9"/>
      <c r="AR1690" s="76"/>
      <c r="AS1690" s="76"/>
    </row>
    <row r="1691" spans="1:45">
      <c r="A1691" s="26">
        <v>21</v>
      </c>
      <c r="B1691" s="27" t="s">
        <v>44</v>
      </c>
      <c r="C1691" s="27" t="s">
        <v>21</v>
      </c>
      <c r="D1691" s="63">
        <v>44673</v>
      </c>
      <c r="E1691" s="21">
        <v>13</v>
      </c>
      <c r="F1691" s="22">
        <v>165</v>
      </c>
      <c r="G1691" s="23">
        <v>8.68</v>
      </c>
      <c r="H1691" s="22">
        <v>82.8</v>
      </c>
      <c r="I1691" s="22">
        <v>33</v>
      </c>
      <c r="J1691" s="23">
        <v>6.64</v>
      </c>
      <c r="K1691" s="31">
        <v>3.71428571428594</v>
      </c>
      <c r="L1691" s="33">
        <v>0.82203428571428561</v>
      </c>
      <c r="M1691" s="33">
        <v>0.43739999999999996</v>
      </c>
      <c r="N1691" s="31">
        <v>1.7999000000000001</v>
      </c>
      <c r="O1691" s="31">
        <v>0.26719999999999999</v>
      </c>
      <c r="P1691" s="32">
        <f t="shared" si="35"/>
        <v>4.7258802011888434</v>
      </c>
      <c r="Q1691" s="22">
        <v>120</v>
      </c>
      <c r="R1691" s="22">
        <v>4</v>
      </c>
      <c r="S1691" s="22" t="s">
        <v>47</v>
      </c>
      <c r="T1691" s="22">
        <v>2022</v>
      </c>
      <c r="U1691"/>
      <c r="AP1691" s="9"/>
      <c r="AQ1691" s="9"/>
      <c r="AR1691" s="76"/>
      <c r="AS1691" s="76"/>
    </row>
    <row r="1692" spans="1:45">
      <c r="A1692" s="26">
        <v>22</v>
      </c>
      <c r="B1692" s="27" t="s">
        <v>45</v>
      </c>
      <c r="C1692" s="27" t="s">
        <v>21</v>
      </c>
      <c r="D1692" s="63">
        <v>44673</v>
      </c>
      <c r="E1692" s="21">
        <v>14.2</v>
      </c>
      <c r="F1692" s="22">
        <v>560</v>
      </c>
      <c r="G1692" s="23">
        <v>10.02</v>
      </c>
      <c r="H1692" s="22">
        <v>98.2</v>
      </c>
      <c r="I1692" s="22">
        <v>0</v>
      </c>
      <c r="J1692" s="23">
        <v>7.42</v>
      </c>
      <c r="K1692" s="31">
        <v>42.499999999999638</v>
      </c>
      <c r="L1692" s="33">
        <v>1.0908</v>
      </c>
      <c r="M1692" s="33">
        <v>0.63179999999999992</v>
      </c>
      <c r="N1692" s="31">
        <v>13.609</v>
      </c>
      <c r="O1692" s="31">
        <v>0.40079999999999999</v>
      </c>
      <c r="P1692" s="32">
        <f t="shared" si="35"/>
        <v>22.174422285533399</v>
      </c>
      <c r="Q1692" s="22">
        <v>20</v>
      </c>
      <c r="R1692" s="22">
        <v>4</v>
      </c>
      <c r="S1692" s="22" t="s">
        <v>47</v>
      </c>
      <c r="T1692" s="22">
        <v>2022</v>
      </c>
      <c r="U1692"/>
      <c r="AP1692" s="9"/>
      <c r="AQ1692" s="9"/>
      <c r="AR1692" s="76"/>
      <c r="AS1692" s="76"/>
    </row>
    <row r="1693" spans="1:45">
      <c r="A1693" s="26">
        <v>23</v>
      </c>
      <c r="B1693" s="27" t="s">
        <v>42</v>
      </c>
      <c r="C1693" s="27" t="s">
        <v>32</v>
      </c>
      <c r="D1693" s="63">
        <v>44673</v>
      </c>
      <c r="E1693" s="21">
        <v>26.7</v>
      </c>
      <c r="F1693" s="22">
        <v>1258</v>
      </c>
      <c r="G1693" s="23">
        <v>8.84</v>
      </c>
      <c r="H1693" s="22">
        <v>110</v>
      </c>
      <c r="I1693" s="22">
        <v>0</v>
      </c>
      <c r="J1693" s="23">
        <v>7.66</v>
      </c>
      <c r="K1693" s="31">
        <v>15.399999999999636</v>
      </c>
      <c r="L1693" s="33">
        <v>0.47433599999999998</v>
      </c>
      <c r="M1693" s="33">
        <v>0.48599999999999999</v>
      </c>
      <c r="N1693" s="31">
        <v>3.7754000000000003</v>
      </c>
      <c r="O1693" s="31">
        <v>0.53439999999999999</v>
      </c>
      <c r="P1693" s="32">
        <f t="shared" si="35"/>
        <v>8.8679012345679009</v>
      </c>
      <c r="Q1693" s="22">
        <v>35</v>
      </c>
      <c r="R1693" s="22">
        <v>4</v>
      </c>
      <c r="S1693" s="22" t="s">
        <v>47</v>
      </c>
      <c r="T1693" s="22">
        <v>2022</v>
      </c>
      <c r="U1693"/>
      <c r="AP1693" s="9"/>
      <c r="AQ1693" s="9"/>
      <c r="AR1693" s="76"/>
      <c r="AS1693" s="76"/>
    </row>
    <row r="1694" spans="1:45">
      <c r="A1694" s="26">
        <v>24</v>
      </c>
      <c r="B1694" s="27" t="s">
        <v>51</v>
      </c>
      <c r="C1694" s="27" t="s">
        <v>21</v>
      </c>
      <c r="D1694" s="63">
        <v>44673</v>
      </c>
      <c r="E1694" s="21">
        <v>24.5</v>
      </c>
      <c r="F1694" s="22">
        <v>1577</v>
      </c>
      <c r="G1694" s="23">
        <v>7.51</v>
      </c>
      <c r="H1694" s="22">
        <v>90.6</v>
      </c>
      <c r="I1694" s="22">
        <v>66</v>
      </c>
      <c r="J1694" s="23">
        <v>8.31</v>
      </c>
      <c r="K1694" s="31">
        <v>5.8461538461538858</v>
      </c>
      <c r="L1694" s="33">
        <v>0.22231384615384614</v>
      </c>
      <c r="M1694" s="33">
        <v>5.1029999999999998</v>
      </c>
      <c r="N1694" s="31">
        <v>21.818300000000001</v>
      </c>
      <c r="O1694" s="31">
        <v>0</v>
      </c>
      <c r="P1694" s="32">
        <f>(O1694+N1694)/M1694</f>
        <v>4.2755829903978055</v>
      </c>
      <c r="Q1694" s="22">
        <v>120</v>
      </c>
      <c r="R1694" s="22">
        <v>4</v>
      </c>
      <c r="S1694" s="22" t="s">
        <v>47</v>
      </c>
      <c r="T1694" s="22">
        <v>2022</v>
      </c>
      <c r="U1694"/>
      <c r="AP1694" s="9"/>
      <c r="AQ1694" s="9"/>
      <c r="AR1694" s="76"/>
      <c r="AS1694" s="76"/>
    </row>
    <row r="1695" spans="1:45">
      <c r="A1695" s="26">
        <v>1</v>
      </c>
      <c r="B1695" s="27" t="s">
        <v>20</v>
      </c>
      <c r="C1695" s="27" t="s">
        <v>21</v>
      </c>
      <c r="D1695" s="63">
        <v>44764</v>
      </c>
      <c r="E1695" s="31">
        <v>23.2</v>
      </c>
      <c r="F1695" s="25">
        <v>410.9</v>
      </c>
      <c r="G1695" s="33">
        <v>7.2</v>
      </c>
      <c r="H1695" s="31">
        <v>91.4</v>
      </c>
      <c r="I1695" s="25">
        <v>33</v>
      </c>
      <c r="J1695" s="33">
        <v>7.71</v>
      </c>
      <c r="K1695" s="31">
        <v>1.9000000000000128</v>
      </c>
      <c r="L1695" s="33">
        <v>0.35594666666666669</v>
      </c>
      <c r="M1695" s="33">
        <v>0.376</v>
      </c>
      <c r="N1695" s="31">
        <v>4.3559999999999999</v>
      </c>
      <c r="O1695" s="31">
        <v>0.26800000000000002</v>
      </c>
      <c r="P1695" s="32">
        <f t="shared" ref="P1695:P1705" si="36">(N1695+O1695)/M1695</f>
        <v>12.297872340425531</v>
      </c>
      <c r="Q1695" s="25">
        <v>120</v>
      </c>
      <c r="R1695" s="22">
        <v>7</v>
      </c>
      <c r="S1695" s="22" t="s">
        <v>48</v>
      </c>
      <c r="T1695" s="22">
        <v>2022</v>
      </c>
      <c r="U1695"/>
      <c r="AP1695" s="9"/>
      <c r="AQ1695" s="9"/>
      <c r="AR1695" s="76"/>
      <c r="AS1695" s="76"/>
    </row>
    <row r="1696" spans="1:45">
      <c r="A1696" s="26">
        <v>2</v>
      </c>
      <c r="B1696" s="27" t="s">
        <v>23</v>
      </c>
      <c r="C1696" s="27" t="s">
        <v>21</v>
      </c>
      <c r="D1696" s="63">
        <v>44764</v>
      </c>
      <c r="E1696" s="31">
        <v>22.4</v>
      </c>
      <c r="F1696" s="25">
        <v>447.8</v>
      </c>
      <c r="G1696" s="33">
        <v>6.96</v>
      </c>
      <c r="H1696" s="31">
        <v>87.4</v>
      </c>
      <c r="I1696" s="25">
        <v>33</v>
      </c>
      <c r="J1696" s="33">
        <v>7.75</v>
      </c>
      <c r="K1696" s="31">
        <v>1.5000000000000568</v>
      </c>
      <c r="L1696" s="33">
        <v>0.26978000000000002</v>
      </c>
      <c r="M1696" s="33">
        <v>0.32900000000000001</v>
      </c>
      <c r="N1696" s="31">
        <v>7.7879999999999994</v>
      </c>
      <c r="O1696" s="31">
        <v>0.26800000000000002</v>
      </c>
      <c r="P1696" s="32">
        <f t="shared" si="36"/>
        <v>24.486322188449844</v>
      </c>
      <c r="Q1696" s="25">
        <v>120</v>
      </c>
      <c r="R1696" s="22">
        <v>7</v>
      </c>
      <c r="S1696" s="22" t="s">
        <v>48</v>
      </c>
      <c r="T1696" s="22">
        <v>2022</v>
      </c>
      <c r="U1696"/>
      <c r="AP1696" s="9"/>
      <c r="AQ1696" s="9"/>
      <c r="AR1696" s="76"/>
      <c r="AS1696" s="76"/>
    </row>
    <row r="1697" spans="1:45">
      <c r="A1697" s="26">
        <v>3</v>
      </c>
      <c r="B1697" s="27" t="s">
        <v>24</v>
      </c>
      <c r="C1697" s="27" t="s">
        <v>21</v>
      </c>
      <c r="D1697" s="63">
        <v>44764</v>
      </c>
      <c r="E1697" s="31">
        <v>24.4</v>
      </c>
      <c r="F1697" s="25">
        <v>460.8</v>
      </c>
      <c r="G1697" s="33">
        <v>6.46</v>
      </c>
      <c r="H1697" s="31">
        <v>82.1</v>
      </c>
      <c r="I1697" s="25">
        <v>0</v>
      </c>
      <c r="J1697" s="33">
        <v>7.65</v>
      </c>
      <c r="K1697" s="31">
        <v>4</v>
      </c>
      <c r="L1697" s="33">
        <v>0.374</v>
      </c>
      <c r="M1697" s="33">
        <v>0.89300000000000002</v>
      </c>
      <c r="N1697" s="31">
        <v>7.3039999999999994</v>
      </c>
      <c r="O1697" s="31">
        <v>0.53600000000000003</v>
      </c>
      <c r="P1697" s="32">
        <f t="shared" si="36"/>
        <v>8.7793952967525186</v>
      </c>
      <c r="Q1697" s="25">
        <v>120</v>
      </c>
      <c r="R1697" s="22">
        <v>7</v>
      </c>
      <c r="S1697" s="22" t="s">
        <v>48</v>
      </c>
      <c r="T1697" s="22">
        <v>2022</v>
      </c>
      <c r="U1697"/>
      <c r="AP1697" s="9"/>
      <c r="AQ1697" s="9"/>
      <c r="AR1697" s="76"/>
      <c r="AS1697" s="76"/>
    </row>
    <row r="1698" spans="1:45">
      <c r="A1698" s="26">
        <v>4</v>
      </c>
      <c r="B1698" s="27" t="s">
        <v>25</v>
      </c>
      <c r="C1698" s="27" t="s">
        <v>26</v>
      </c>
      <c r="D1698" s="63">
        <v>44764</v>
      </c>
      <c r="E1698" s="31">
        <v>28.4</v>
      </c>
      <c r="F1698" s="25">
        <v>247.8</v>
      </c>
      <c r="G1698" s="33">
        <v>7.53</v>
      </c>
      <c r="H1698" s="31">
        <v>97.9</v>
      </c>
      <c r="I1698" s="25">
        <v>0</v>
      </c>
      <c r="J1698" s="33">
        <v>8.44</v>
      </c>
      <c r="K1698" s="31">
        <v>2.2999999999999687</v>
      </c>
      <c r="L1698" s="33">
        <v>0.37744615384615388</v>
      </c>
      <c r="M1698" s="33">
        <v>9.4E-2</v>
      </c>
      <c r="N1698" s="31">
        <v>0.48399999999999999</v>
      </c>
      <c r="O1698" s="31">
        <v>0.67</v>
      </c>
      <c r="P1698" s="32">
        <f t="shared" si="36"/>
        <v>12.276595744680851</v>
      </c>
      <c r="Q1698" s="25">
        <v>40</v>
      </c>
      <c r="R1698" s="22">
        <v>7</v>
      </c>
      <c r="S1698" s="22" t="s">
        <v>48</v>
      </c>
      <c r="T1698" s="22">
        <v>2022</v>
      </c>
      <c r="U1698"/>
      <c r="AP1698" s="9"/>
      <c r="AQ1698" s="9"/>
      <c r="AR1698" s="76"/>
      <c r="AS1698" s="76"/>
    </row>
    <row r="1699" spans="1:45">
      <c r="A1699" s="26">
        <v>5</v>
      </c>
      <c r="B1699" s="27" t="s">
        <v>27</v>
      </c>
      <c r="C1699" s="27" t="s">
        <v>26</v>
      </c>
      <c r="D1699" s="63">
        <v>44764</v>
      </c>
      <c r="E1699" s="31">
        <v>30.5</v>
      </c>
      <c r="F1699" s="25">
        <v>168</v>
      </c>
      <c r="G1699" s="33">
        <v>7.83</v>
      </c>
      <c r="H1699" s="31">
        <v>102.2</v>
      </c>
      <c r="I1699" s="25">
        <v>33</v>
      </c>
      <c r="J1699" s="33">
        <v>8.0299999999999994</v>
      </c>
      <c r="K1699" s="31">
        <v>4.5999999999999375</v>
      </c>
      <c r="L1699" s="33">
        <v>0.73006666666666675</v>
      </c>
      <c r="M1699" s="33">
        <v>0.89300000000000002</v>
      </c>
      <c r="N1699" s="31">
        <v>0.70399999999999996</v>
      </c>
      <c r="O1699" s="31">
        <v>1.6080000000000001</v>
      </c>
      <c r="P1699" s="32">
        <f t="shared" si="36"/>
        <v>2.5890257558790597</v>
      </c>
      <c r="Q1699" s="25">
        <v>35</v>
      </c>
      <c r="R1699" s="22">
        <v>7</v>
      </c>
      <c r="S1699" s="22" t="s">
        <v>48</v>
      </c>
      <c r="T1699" s="22">
        <v>2022</v>
      </c>
      <c r="U1699"/>
      <c r="AP1699" s="9"/>
      <c r="AQ1699" s="9"/>
      <c r="AR1699" s="76"/>
      <c r="AS1699" s="76"/>
    </row>
    <row r="1700" spans="1:45">
      <c r="A1700" s="26">
        <v>6</v>
      </c>
      <c r="B1700" s="27" t="s">
        <v>28</v>
      </c>
      <c r="C1700" s="27" t="s">
        <v>21</v>
      </c>
      <c r="D1700" s="63">
        <v>44764</v>
      </c>
      <c r="E1700" s="31">
        <v>23.7</v>
      </c>
      <c r="F1700" s="25">
        <v>347.9</v>
      </c>
      <c r="G1700" s="33">
        <v>5.67</v>
      </c>
      <c r="H1700" s="31">
        <v>72</v>
      </c>
      <c r="I1700" s="25">
        <v>0</v>
      </c>
      <c r="J1700" s="33">
        <v>7.44</v>
      </c>
      <c r="K1700" s="31">
        <v>12.8</v>
      </c>
      <c r="L1700" s="33">
        <v>0.55716363636363631</v>
      </c>
      <c r="M1700" s="33">
        <v>0.376</v>
      </c>
      <c r="N1700" s="31">
        <v>3.0799999999999996</v>
      </c>
      <c r="O1700" s="31">
        <v>1.8760000000000001</v>
      </c>
      <c r="P1700" s="32">
        <f t="shared" si="36"/>
        <v>13.180851063829786</v>
      </c>
      <c r="Q1700" s="25">
        <v>25</v>
      </c>
      <c r="R1700" s="22">
        <v>7</v>
      </c>
      <c r="S1700" s="22" t="s">
        <v>48</v>
      </c>
      <c r="T1700" s="22">
        <v>2022</v>
      </c>
      <c r="U1700"/>
      <c r="AP1700" s="9"/>
      <c r="AQ1700" s="9"/>
      <c r="AR1700" s="76"/>
      <c r="AS1700" s="76"/>
    </row>
    <row r="1701" spans="1:45">
      <c r="A1701" s="26">
        <v>7</v>
      </c>
      <c r="B1701" s="27" t="s">
        <v>29</v>
      </c>
      <c r="C1701" s="27" t="s">
        <v>21</v>
      </c>
      <c r="D1701" s="63">
        <v>44764</v>
      </c>
      <c r="E1701" s="31">
        <v>22.5</v>
      </c>
      <c r="F1701" s="25">
        <v>791</v>
      </c>
      <c r="G1701" s="33">
        <v>2.83</v>
      </c>
      <c r="H1701" s="31">
        <v>32.700000000000003</v>
      </c>
      <c r="I1701" s="25">
        <v>0</v>
      </c>
      <c r="J1701" s="33">
        <v>6.87</v>
      </c>
      <c r="K1701" s="31">
        <v>2.6000000000001577</v>
      </c>
      <c r="L1701" s="33">
        <v>0.75763999999999998</v>
      </c>
      <c r="M1701" s="33">
        <v>0.28200000000000003</v>
      </c>
      <c r="N1701" s="31">
        <v>8.36</v>
      </c>
      <c r="O1701" s="31">
        <v>0</v>
      </c>
      <c r="P1701" s="32">
        <f t="shared" si="36"/>
        <v>29.64539007092198</v>
      </c>
      <c r="Q1701" s="25">
        <v>30</v>
      </c>
      <c r="R1701" s="22">
        <v>7</v>
      </c>
      <c r="S1701" s="22" t="s">
        <v>48</v>
      </c>
      <c r="T1701" s="22">
        <v>2022</v>
      </c>
      <c r="U1701"/>
      <c r="AP1701" s="9"/>
      <c r="AQ1701" s="9"/>
      <c r="AR1701" s="76"/>
      <c r="AS1701" s="76"/>
    </row>
    <row r="1702" spans="1:45">
      <c r="A1702" s="26">
        <v>8</v>
      </c>
      <c r="B1702" s="27" t="s">
        <v>30</v>
      </c>
      <c r="C1702" s="27" t="s">
        <v>26</v>
      </c>
      <c r="D1702" s="63">
        <v>44764</v>
      </c>
      <c r="E1702" s="31">
        <v>29.7</v>
      </c>
      <c r="F1702" s="25">
        <v>270.60000000000002</v>
      </c>
      <c r="G1702" s="33">
        <v>8.1300000000000008</v>
      </c>
      <c r="H1702" s="31">
        <v>107</v>
      </c>
      <c r="I1702" s="25">
        <v>33</v>
      </c>
      <c r="J1702" s="33">
        <v>8.17</v>
      </c>
      <c r="K1702" s="31">
        <v>2.1000000000004349</v>
      </c>
      <c r="L1702" s="33">
        <v>0.47313333333333341</v>
      </c>
      <c r="M1702" s="33">
        <v>0.188</v>
      </c>
      <c r="N1702" s="31">
        <v>5.72</v>
      </c>
      <c r="O1702" s="31">
        <v>0.26800000000000002</v>
      </c>
      <c r="P1702" s="32">
        <f t="shared" si="36"/>
        <v>31.851063829787233</v>
      </c>
      <c r="Q1702" s="25">
        <v>40</v>
      </c>
      <c r="R1702" s="22">
        <v>7</v>
      </c>
      <c r="S1702" s="22" t="s">
        <v>48</v>
      </c>
      <c r="T1702" s="22">
        <v>2022</v>
      </c>
      <c r="U1702"/>
      <c r="AP1702" s="9"/>
      <c r="AQ1702" s="9"/>
      <c r="AR1702" s="76"/>
      <c r="AS1702" s="76"/>
    </row>
    <row r="1703" spans="1:45">
      <c r="A1703" s="26">
        <v>9</v>
      </c>
      <c r="B1703" s="27" t="s">
        <v>31</v>
      </c>
      <c r="C1703" s="27" t="s">
        <v>32</v>
      </c>
      <c r="D1703" s="63">
        <v>44764</v>
      </c>
      <c r="E1703" s="31">
        <v>29.8</v>
      </c>
      <c r="F1703" s="25">
        <v>5220</v>
      </c>
      <c r="G1703" s="33">
        <v>7.76</v>
      </c>
      <c r="H1703" s="31">
        <v>101.5</v>
      </c>
      <c r="I1703" s="25">
        <v>0</v>
      </c>
      <c r="J1703" s="33">
        <v>7.1</v>
      </c>
      <c r="K1703" s="31">
        <v>4.3076923076931992</v>
      </c>
      <c r="L1703" s="33">
        <v>1.2752666666666668</v>
      </c>
      <c r="M1703" s="33">
        <v>2.6789999999999998</v>
      </c>
      <c r="N1703" s="31">
        <v>0.48399999999999999</v>
      </c>
      <c r="O1703" s="31">
        <v>3.0820000000000003</v>
      </c>
      <c r="P1703" s="32">
        <f t="shared" si="36"/>
        <v>1.3310936916759988</v>
      </c>
      <c r="Q1703" s="25">
        <v>15</v>
      </c>
      <c r="R1703" s="22">
        <v>7</v>
      </c>
      <c r="S1703" s="22" t="s">
        <v>48</v>
      </c>
      <c r="T1703" s="22">
        <v>2022</v>
      </c>
      <c r="U1703"/>
      <c r="AP1703" s="9"/>
      <c r="AQ1703" s="9"/>
      <c r="AR1703" s="76"/>
      <c r="AS1703" s="76"/>
    </row>
    <row r="1704" spans="1:45">
      <c r="A1704" s="26">
        <v>10</v>
      </c>
      <c r="B1704" s="27" t="s">
        <v>33</v>
      </c>
      <c r="C1704" s="27" t="s">
        <v>32</v>
      </c>
      <c r="D1704" s="63">
        <v>44764</v>
      </c>
      <c r="E1704" s="31">
        <v>31.7</v>
      </c>
      <c r="F1704" s="25">
        <v>8550</v>
      </c>
      <c r="G1704" s="33">
        <v>7.81</v>
      </c>
      <c r="H1704" s="31">
        <v>102.6</v>
      </c>
      <c r="I1704" s="25">
        <v>0</v>
      </c>
      <c r="J1704" s="33">
        <v>7.77</v>
      </c>
      <c r="K1704" s="31">
        <v>6.7105263157901955</v>
      </c>
      <c r="L1704" s="33">
        <v>0.55648000000000009</v>
      </c>
      <c r="M1704" s="33">
        <v>0.42299999999999999</v>
      </c>
      <c r="N1704" s="31">
        <v>0.43999999999999995</v>
      </c>
      <c r="O1704" s="31">
        <v>4.0200000000000005</v>
      </c>
      <c r="P1704" s="32">
        <f t="shared" si="36"/>
        <v>10.543735224586291</v>
      </c>
      <c r="Q1704" s="25">
        <v>5</v>
      </c>
      <c r="R1704" s="22">
        <v>7</v>
      </c>
      <c r="S1704" s="22" t="s">
        <v>48</v>
      </c>
      <c r="T1704" s="22">
        <v>2022</v>
      </c>
      <c r="U1704"/>
      <c r="AP1704" s="9"/>
      <c r="AQ1704" s="9"/>
      <c r="AR1704" s="76"/>
      <c r="AS1704" s="76"/>
    </row>
    <row r="1705" spans="1:45">
      <c r="A1705" s="26">
        <v>11</v>
      </c>
      <c r="B1705" s="27" t="s">
        <v>34</v>
      </c>
      <c r="C1705" s="27" t="s">
        <v>26</v>
      </c>
      <c r="D1705" s="63">
        <v>44764</v>
      </c>
      <c r="E1705" s="31">
        <v>29.4</v>
      </c>
      <c r="F1705" s="25">
        <v>245.1</v>
      </c>
      <c r="G1705" s="33">
        <v>7.7</v>
      </c>
      <c r="H1705" s="31">
        <v>100.8</v>
      </c>
      <c r="I1705" s="25">
        <v>0</v>
      </c>
      <c r="J1705" s="33">
        <v>7.76</v>
      </c>
      <c r="K1705" s="31">
        <v>22.200000000001552</v>
      </c>
      <c r="L1705" s="33">
        <v>0.22466000000000003</v>
      </c>
      <c r="M1705" s="33">
        <v>4.7E-2</v>
      </c>
      <c r="N1705" s="31">
        <v>0.748</v>
      </c>
      <c r="O1705" s="31">
        <v>0.26800000000000002</v>
      </c>
      <c r="P1705" s="32">
        <f t="shared" si="36"/>
        <v>21.617021276595747</v>
      </c>
      <c r="Q1705" s="25">
        <v>120</v>
      </c>
      <c r="R1705" s="22">
        <v>7</v>
      </c>
      <c r="S1705" s="22" t="s">
        <v>48</v>
      </c>
      <c r="T1705" s="22">
        <v>2022</v>
      </c>
      <c r="U1705"/>
      <c r="AP1705" s="9"/>
      <c r="AQ1705" s="9"/>
      <c r="AR1705" s="76"/>
      <c r="AS1705" s="76"/>
    </row>
    <row r="1706" spans="1:45">
      <c r="A1706" s="26">
        <v>12</v>
      </c>
      <c r="B1706" s="27" t="s">
        <v>35</v>
      </c>
      <c r="C1706" s="27" t="s">
        <v>26</v>
      </c>
      <c r="D1706" s="63">
        <v>44764</v>
      </c>
      <c r="E1706" s="31">
        <v>30</v>
      </c>
      <c r="F1706" s="25">
        <v>167.1</v>
      </c>
      <c r="G1706" s="33">
        <v>7.38</v>
      </c>
      <c r="H1706" s="31">
        <v>97.7</v>
      </c>
      <c r="I1706" s="25">
        <v>0</v>
      </c>
      <c r="J1706" s="33">
        <v>8.5</v>
      </c>
      <c r="K1706" s="31">
        <v>2.2000000000002018</v>
      </c>
      <c r="L1706" s="33">
        <v>0.22184000000000001</v>
      </c>
      <c r="M1706" s="33">
        <v>0</v>
      </c>
      <c r="N1706" s="31">
        <v>0.35199999999999998</v>
      </c>
      <c r="O1706" s="31">
        <v>0.26800000000000002</v>
      </c>
      <c r="P1706" s="32"/>
      <c r="Q1706" s="25">
        <v>120</v>
      </c>
      <c r="R1706" s="22">
        <v>7</v>
      </c>
      <c r="S1706" s="22" t="s">
        <v>48</v>
      </c>
      <c r="T1706" s="22">
        <v>2022</v>
      </c>
      <c r="U1706"/>
      <c r="AP1706" s="9"/>
      <c r="AQ1706" s="9"/>
      <c r="AR1706" s="76"/>
      <c r="AS1706" s="76"/>
    </row>
    <row r="1707" spans="1:45">
      <c r="A1707" s="26">
        <v>13</v>
      </c>
      <c r="B1707" s="27" t="s">
        <v>36</v>
      </c>
      <c r="C1707" s="27" t="s">
        <v>32</v>
      </c>
      <c r="D1707" s="63">
        <v>44764</v>
      </c>
      <c r="E1707" s="31">
        <v>29.8</v>
      </c>
      <c r="F1707" s="25">
        <v>3962</v>
      </c>
      <c r="G1707" s="33">
        <v>8.34</v>
      </c>
      <c r="H1707" s="31">
        <v>109.1</v>
      </c>
      <c r="I1707" s="25">
        <v>0</v>
      </c>
      <c r="J1707" s="33">
        <v>8.06</v>
      </c>
      <c r="K1707" s="31">
        <v>8.5999999999994969</v>
      </c>
      <c r="L1707" s="33">
        <v>0.78072222222222221</v>
      </c>
      <c r="M1707" s="33">
        <v>2.82</v>
      </c>
      <c r="N1707" s="31">
        <v>0</v>
      </c>
      <c r="O1707" s="31">
        <v>4.2880000000000003</v>
      </c>
      <c r="P1707" s="32">
        <f t="shared" ref="P1707:P1742" si="37">(N1707+O1707)/M1707</f>
        <v>1.520567375886525</v>
      </c>
      <c r="Q1707" s="25">
        <v>15</v>
      </c>
      <c r="R1707" s="22">
        <v>7</v>
      </c>
      <c r="S1707" s="22" t="s">
        <v>48</v>
      </c>
      <c r="T1707" s="22">
        <v>2022</v>
      </c>
      <c r="U1707"/>
      <c r="AP1707" s="9"/>
      <c r="AQ1707" s="9"/>
      <c r="AR1707" s="76"/>
      <c r="AS1707" s="76"/>
    </row>
    <row r="1708" spans="1:45">
      <c r="A1708" s="26">
        <v>14</v>
      </c>
      <c r="B1708" s="27" t="s">
        <v>37</v>
      </c>
      <c r="C1708" s="27" t="s">
        <v>32</v>
      </c>
      <c r="D1708" s="63">
        <v>44764</v>
      </c>
      <c r="E1708" s="31">
        <v>29.1</v>
      </c>
      <c r="F1708" s="25">
        <v>2350</v>
      </c>
      <c r="G1708" s="33">
        <v>7.68</v>
      </c>
      <c r="H1708" s="31">
        <v>98.4</v>
      </c>
      <c r="I1708" s="25">
        <v>33</v>
      </c>
      <c r="J1708" s="33">
        <v>7.89</v>
      </c>
      <c r="K1708" s="31">
        <v>14.503816793893227</v>
      </c>
      <c r="L1708" s="33">
        <v>0.9191111111111111</v>
      </c>
      <c r="M1708" s="33">
        <v>2.0209999999999999</v>
      </c>
      <c r="N1708" s="31">
        <v>1.3199999999999998</v>
      </c>
      <c r="O1708" s="31">
        <v>0.40200000000000002</v>
      </c>
      <c r="P1708" s="32">
        <f t="shared" si="37"/>
        <v>0.85205343889163787</v>
      </c>
      <c r="Q1708" s="25">
        <v>12</v>
      </c>
      <c r="R1708" s="22">
        <v>7</v>
      </c>
      <c r="S1708" s="22" t="s">
        <v>48</v>
      </c>
      <c r="T1708" s="22">
        <v>2022</v>
      </c>
      <c r="U1708"/>
      <c r="AP1708" s="9"/>
      <c r="AQ1708" s="9"/>
      <c r="AR1708" s="76"/>
      <c r="AS1708" s="76"/>
    </row>
    <row r="1709" spans="1:45">
      <c r="A1709" s="26">
        <v>15</v>
      </c>
      <c r="B1709" s="27" t="s">
        <v>38</v>
      </c>
      <c r="C1709" s="27" t="s">
        <v>21</v>
      </c>
      <c r="D1709" s="63">
        <v>44764</v>
      </c>
      <c r="E1709" s="31">
        <v>23.7</v>
      </c>
      <c r="F1709" s="25">
        <v>642</v>
      </c>
      <c r="G1709" s="33">
        <v>5.65</v>
      </c>
      <c r="H1709" s="31">
        <v>67.400000000000006</v>
      </c>
      <c r="I1709" s="25">
        <v>0</v>
      </c>
      <c r="J1709" s="33">
        <v>7.82</v>
      </c>
      <c r="K1709" s="31">
        <v>7.1052631578945382</v>
      </c>
      <c r="L1709" s="33">
        <v>0.36753999999999998</v>
      </c>
      <c r="M1709" s="33">
        <v>0.51700000000000002</v>
      </c>
      <c r="N1709" s="31">
        <v>8.4480000000000004</v>
      </c>
      <c r="O1709" s="31">
        <v>0.53600000000000003</v>
      </c>
      <c r="P1709" s="32">
        <f t="shared" si="37"/>
        <v>17.377176015473886</v>
      </c>
      <c r="Q1709" s="25">
        <v>120</v>
      </c>
      <c r="R1709" s="22">
        <v>7</v>
      </c>
      <c r="S1709" s="22" t="s">
        <v>48</v>
      </c>
      <c r="T1709" s="22">
        <v>2022</v>
      </c>
      <c r="U1709"/>
      <c r="AP1709" s="9"/>
      <c r="AQ1709" s="9"/>
      <c r="AR1709" s="76"/>
      <c r="AS1709" s="76"/>
    </row>
    <row r="1710" spans="1:45">
      <c r="A1710" s="26">
        <v>16</v>
      </c>
      <c r="B1710" s="27" t="s">
        <v>39</v>
      </c>
      <c r="C1710" s="27" t="s">
        <v>26</v>
      </c>
      <c r="D1710" s="63">
        <v>44764</v>
      </c>
      <c r="E1710" s="31">
        <v>30.5</v>
      </c>
      <c r="F1710" s="25">
        <v>1103</v>
      </c>
      <c r="G1710" s="33">
        <v>7.63</v>
      </c>
      <c r="H1710" s="31">
        <v>102.4</v>
      </c>
      <c r="I1710" s="25">
        <v>33</v>
      </c>
      <c r="J1710" s="33">
        <v>8.7200000000000006</v>
      </c>
      <c r="K1710" s="31">
        <v>1.5999999999998238</v>
      </c>
      <c r="L1710" s="33">
        <v>0.68244000000000005</v>
      </c>
      <c r="M1710" s="33">
        <v>3.8540000000000001</v>
      </c>
      <c r="N1710" s="31">
        <v>5.6319999999999997</v>
      </c>
      <c r="O1710" s="31">
        <v>0.40200000000000002</v>
      </c>
      <c r="P1710" s="32">
        <f t="shared" si="37"/>
        <v>1.5656460819927347</v>
      </c>
      <c r="Q1710" s="25">
        <v>40</v>
      </c>
      <c r="R1710" s="22">
        <v>7</v>
      </c>
      <c r="S1710" s="22" t="s">
        <v>48</v>
      </c>
      <c r="T1710" s="22">
        <v>2022</v>
      </c>
      <c r="U1710"/>
      <c r="AP1710" s="9"/>
      <c r="AQ1710" s="9"/>
      <c r="AR1710" s="76"/>
      <c r="AS1710" s="76"/>
    </row>
    <row r="1711" spans="1:45">
      <c r="A1711" s="26">
        <v>17</v>
      </c>
      <c r="B1711" s="27" t="s">
        <v>40</v>
      </c>
      <c r="C1711" s="27" t="s">
        <v>26</v>
      </c>
      <c r="D1711" s="63">
        <v>44764</v>
      </c>
      <c r="E1711" s="31">
        <v>30.4</v>
      </c>
      <c r="F1711" s="25">
        <v>274.5</v>
      </c>
      <c r="G1711" s="33">
        <v>7.6</v>
      </c>
      <c r="H1711" s="31">
        <v>101.3</v>
      </c>
      <c r="I1711" s="25">
        <v>0</v>
      </c>
      <c r="J1711" s="33">
        <v>8.5299999999999994</v>
      </c>
      <c r="K1711" s="31">
        <v>3.1000000000007688</v>
      </c>
      <c r="L1711" s="33">
        <v>0.99640000000000006</v>
      </c>
      <c r="M1711" s="33">
        <v>0.47</v>
      </c>
      <c r="N1711" s="31">
        <v>2.992</v>
      </c>
      <c r="O1711" s="31">
        <v>2.9480000000000004</v>
      </c>
      <c r="P1711" s="32">
        <f t="shared" si="37"/>
        <v>12.638297872340427</v>
      </c>
      <c r="Q1711" s="25">
        <v>40</v>
      </c>
      <c r="R1711" s="22">
        <v>7</v>
      </c>
      <c r="S1711" s="22" t="s">
        <v>48</v>
      </c>
      <c r="T1711" s="22">
        <v>2022</v>
      </c>
      <c r="U1711"/>
      <c r="AP1711" s="9"/>
      <c r="AQ1711" s="9"/>
      <c r="AR1711" s="76"/>
      <c r="AS1711" s="76"/>
    </row>
    <row r="1712" spans="1:45">
      <c r="A1712" s="26">
        <v>18</v>
      </c>
      <c r="B1712" s="27" t="s">
        <v>41</v>
      </c>
      <c r="C1712" s="27" t="s">
        <v>21</v>
      </c>
      <c r="D1712" s="63">
        <v>44764</v>
      </c>
      <c r="E1712" s="31">
        <v>28.6</v>
      </c>
      <c r="F1712" s="25">
        <v>1106</v>
      </c>
      <c r="G1712" s="33">
        <v>5.57</v>
      </c>
      <c r="H1712" s="31">
        <v>71.8</v>
      </c>
      <c r="I1712" s="25">
        <v>0</v>
      </c>
      <c r="J1712" s="33">
        <v>8.32</v>
      </c>
      <c r="K1712" s="31">
        <v>2.2000000000002018</v>
      </c>
      <c r="L1712" s="33">
        <v>0.32994000000000001</v>
      </c>
      <c r="M1712" s="33">
        <v>4.7939999999999996</v>
      </c>
      <c r="N1712" s="31">
        <v>3.7839999999999998</v>
      </c>
      <c r="O1712" s="31">
        <v>1.8760000000000001</v>
      </c>
      <c r="P1712" s="32">
        <f t="shared" si="37"/>
        <v>1.1806424697538591</v>
      </c>
      <c r="Q1712" s="25">
        <v>40</v>
      </c>
      <c r="R1712" s="22">
        <v>7</v>
      </c>
      <c r="S1712" s="22" t="s">
        <v>48</v>
      </c>
      <c r="T1712" s="22">
        <v>2022</v>
      </c>
      <c r="U1712"/>
      <c r="AP1712" s="9"/>
      <c r="AQ1712" s="9"/>
      <c r="AR1712" s="76"/>
      <c r="AS1712" s="76"/>
    </row>
    <row r="1713" spans="1:45">
      <c r="A1713" s="26">
        <v>19</v>
      </c>
      <c r="B1713" s="27" t="s">
        <v>42</v>
      </c>
      <c r="C1713" s="27" t="s">
        <v>32</v>
      </c>
      <c r="D1713" s="63">
        <v>44764</v>
      </c>
      <c r="E1713" s="31">
        <v>30</v>
      </c>
      <c r="F1713" s="25">
        <v>3161</v>
      </c>
      <c r="G1713" s="33">
        <v>8.34</v>
      </c>
      <c r="H1713" s="31">
        <v>110.3</v>
      </c>
      <c r="I1713" s="25">
        <v>0</v>
      </c>
      <c r="J1713" s="33">
        <v>7.31</v>
      </c>
      <c r="K1713" s="31">
        <v>3.9473684210516127</v>
      </c>
      <c r="L1713" s="33">
        <v>0.85674285714285714</v>
      </c>
      <c r="M1713" s="33">
        <v>1.2689999999999999</v>
      </c>
      <c r="N1713" s="31">
        <v>0.48399999999999999</v>
      </c>
      <c r="O1713" s="31">
        <v>0.93800000000000006</v>
      </c>
      <c r="P1713" s="32">
        <f t="shared" si="37"/>
        <v>1.1205673758865251</v>
      </c>
      <c r="Q1713" s="25">
        <v>15</v>
      </c>
      <c r="R1713" s="22">
        <v>7</v>
      </c>
      <c r="S1713" s="22" t="s">
        <v>48</v>
      </c>
      <c r="T1713" s="22">
        <v>2022</v>
      </c>
      <c r="U1713"/>
      <c r="AP1713" s="9"/>
      <c r="AQ1713" s="9"/>
      <c r="AR1713" s="76"/>
      <c r="AS1713" s="76"/>
    </row>
    <row r="1714" spans="1:45">
      <c r="A1714" s="26">
        <v>20</v>
      </c>
      <c r="B1714" s="27" t="s">
        <v>43</v>
      </c>
      <c r="C1714" s="27" t="s">
        <v>26</v>
      </c>
      <c r="D1714" s="63">
        <v>44764</v>
      </c>
      <c r="E1714" s="31">
        <v>29.7</v>
      </c>
      <c r="F1714" s="25">
        <v>274</v>
      </c>
      <c r="G1714" s="33">
        <v>7.37</v>
      </c>
      <c r="H1714" s="31">
        <v>97</v>
      </c>
      <c r="I1714" s="25">
        <v>0</v>
      </c>
      <c r="J1714" s="33">
        <v>8.11</v>
      </c>
      <c r="K1714" s="31">
        <v>1.8888888888884341</v>
      </c>
      <c r="L1714" s="33">
        <v>0.37012500000000004</v>
      </c>
      <c r="M1714" s="33">
        <v>9.4E-2</v>
      </c>
      <c r="N1714" s="31">
        <v>0.35199999999999998</v>
      </c>
      <c r="O1714" s="31">
        <v>0.26800000000000002</v>
      </c>
      <c r="P1714" s="32">
        <f t="shared" si="37"/>
        <v>6.5957446808510634</v>
      </c>
      <c r="Q1714" s="25">
        <v>90</v>
      </c>
      <c r="R1714" s="22">
        <v>7</v>
      </c>
      <c r="S1714" s="22" t="s">
        <v>48</v>
      </c>
      <c r="T1714" s="22">
        <v>2022</v>
      </c>
      <c r="U1714"/>
      <c r="AP1714" s="9"/>
      <c r="AQ1714" s="9"/>
      <c r="AR1714" s="76"/>
      <c r="AS1714" s="76"/>
    </row>
    <row r="1715" spans="1:45">
      <c r="A1715" s="26">
        <v>21</v>
      </c>
      <c r="B1715" s="27" t="s">
        <v>44</v>
      </c>
      <c r="C1715" s="27" t="s">
        <v>21</v>
      </c>
      <c r="D1715" s="63">
        <v>44764</v>
      </c>
      <c r="E1715" s="31">
        <v>23</v>
      </c>
      <c r="F1715" s="25">
        <v>162.1</v>
      </c>
      <c r="G1715" s="33">
        <v>7.09</v>
      </c>
      <c r="H1715" s="31">
        <v>83</v>
      </c>
      <c r="I1715" s="25">
        <v>0</v>
      </c>
      <c r="J1715" s="33">
        <v>6.86</v>
      </c>
      <c r="K1715" s="31">
        <v>3.71428571428594</v>
      </c>
      <c r="L1715" s="33">
        <v>0.31866</v>
      </c>
      <c r="M1715" s="33">
        <v>1.3160000000000001</v>
      </c>
      <c r="N1715" s="31">
        <v>6.0279999999999996</v>
      </c>
      <c r="O1715" s="31">
        <v>1.34</v>
      </c>
      <c r="P1715" s="32">
        <f t="shared" si="37"/>
        <v>5.598784194528875</v>
      </c>
      <c r="Q1715" s="25">
        <v>60</v>
      </c>
      <c r="R1715" s="22">
        <v>7</v>
      </c>
      <c r="S1715" s="22" t="s">
        <v>48</v>
      </c>
      <c r="T1715" s="22">
        <v>2022</v>
      </c>
      <c r="U1715"/>
      <c r="AP1715" s="9"/>
      <c r="AQ1715" s="9"/>
      <c r="AR1715" s="76"/>
      <c r="AS1715" s="76"/>
    </row>
    <row r="1716" spans="1:45">
      <c r="A1716" s="26">
        <v>22</v>
      </c>
      <c r="B1716" s="27" t="s">
        <v>45</v>
      </c>
      <c r="C1716" s="27" t="s">
        <v>21</v>
      </c>
      <c r="D1716" s="63">
        <v>44764</v>
      </c>
      <c r="E1716" s="31">
        <v>23</v>
      </c>
      <c r="F1716" s="25">
        <v>585</v>
      </c>
      <c r="G1716" s="33">
        <v>7.34</v>
      </c>
      <c r="H1716" s="31">
        <v>86.3</v>
      </c>
      <c r="I1716" s="25">
        <v>0</v>
      </c>
      <c r="J1716" s="33">
        <v>7.71</v>
      </c>
      <c r="K1716" s="31">
        <v>42.499999999999638</v>
      </c>
      <c r="L1716" s="33">
        <v>0.32148000000000004</v>
      </c>
      <c r="M1716" s="33">
        <v>0.188</v>
      </c>
      <c r="N1716" s="31">
        <v>21.295999999999999</v>
      </c>
      <c r="O1716" s="31">
        <v>0</v>
      </c>
      <c r="P1716" s="32">
        <f t="shared" si="37"/>
        <v>113.27659574468085</v>
      </c>
      <c r="Q1716" s="25">
        <v>120</v>
      </c>
      <c r="R1716" s="22">
        <v>7</v>
      </c>
      <c r="S1716" s="22" t="s">
        <v>48</v>
      </c>
      <c r="T1716" s="22">
        <v>2022</v>
      </c>
      <c r="U1716"/>
      <c r="AP1716" s="9"/>
      <c r="AQ1716" s="9"/>
      <c r="AR1716" s="76"/>
      <c r="AS1716" s="76"/>
    </row>
    <row r="1717" spans="1:45">
      <c r="A1717" s="26">
        <v>23</v>
      </c>
      <c r="B1717" s="27" t="s">
        <v>42</v>
      </c>
      <c r="C1717" s="27" t="s">
        <v>32</v>
      </c>
      <c r="D1717" s="63">
        <v>44764</v>
      </c>
      <c r="E1717" s="31">
        <v>27.2</v>
      </c>
      <c r="F1717" s="25">
        <v>3203</v>
      </c>
      <c r="G1717" s="33">
        <v>6.75</v>
      </c>
      <c r="H1717" s="31">
        <v>78.5</v>
      </c>
      <c r="I1717" s="25">
        <v>0</v>
      </c>
      <c r="J1717" s="33">
        <v>7.04</v>
      </c>
      <c r="K1717" s="31">
        <v>15.399999999999636</v>
      </c>
      <c r="L1717" s="33">
        <v>2.3311999999999999</v>
      </c>
      <c r="M1717" s="33">
        <v>2.726</v>
      </c>
      <c r="N1717" s="31">
        <v>2.7279999999999998</v>
      </c>
      <c r="O1717" s="31">
        <v>5.6280000000000001</v>
      </c>
      <c r="P1717" s="32">
        <f t="shared" si="37"/>
        <v>3.0652971386647101</v>
      </c>
      <c r="Q1717" s="25">
        <v>15</v>
      </c>
      <c r="R1717" s="22">
        <v>7</v>
      </c>
      <c r="S1717" s="22" t="s">
        <v>48</v>
      </c>
      <c r="T1717" s="22">
        <v>2022</v>
      </c>
      <c r="U1717"/>
      <c r="AP1717" s="9"/>
      <c r="AQ1717" s="9"/>
      <c r="AR1717" s="76"/>
      <c r="AS1717" s="76"/>
    </row>
    <row r="1718" spans="1:45">
      <c r="A1718" s="26">
        <v>24</v>
      </c>
      <c r="B1718" s="27" t="s">
        <v>51</v>
      </c>
      <c r="C1718" s="27" t="s">
        <v>21</v>
      </c>
      <c r="D1718" s="63">
        <v>44764</v>
      </c>
      <c r="E1718" s="31">
        <v>26.2</v>
      </c>
      <c r="F1718" s="25">
        <v>1556</v>
      </c>
      <c r="G1718" s="33">
        <v>6.34</v>
      </c>
      <c r="H1718" s="31">
        <v>78.5</v>
      </c>
      <c r="I1718" s="25">
        <v>0</v>
      </c>
      <c r="J1718" s="33">
        <v>8.33</v>
      </c>
      <c r="K1718" s="31">
        <v>5.8461538461538858</v>
      </c>
      <c r="L1718" s="33">
        <v>0.13348000000000002</v>
      </c>
      <c r="M1718" s="33">
        <v>5.0289999999999999</v>
      </c>
      <c r="N1718" s="31">
        <v>5.4119999999999999</v>
      </c>
      <c r="O1718" s="31">
        <v>0.40200000000000002</v>
      </c>
      <c r="P1718" s="32">
        <f t="shared" si="37"/>
        <v>1.1560946510240604</v>
      </c>
      <c r="Q1718" s="25">
        <v>120</v>
      </c>
      <c r="R1718" s="22">
        <v>7</v>
      </c>
      <c r="S1718" s="22" t="s">
        <v>48</v>
      </c>
      <c r="T1718" s="22">
        <v>2022</v>
      </c>
      <c r="U1718"/>
      <c r="AP1718" s="9"/>
      <c r="AQ1718" s="9"/>
      <c r="AR1718" s="76"/>
      <c r="AS1718" s="76"/>
    </row>
    <row r="1719" spans="1:45">
      <c r="A1719" s="26">
        <v>1</v>
      </c>
      <c r="B1719" s="27" t="s">
        <v>20</v>
      </c>
      <c r="C1719" s="27" t="s">
        <v>21</v>
      </c>
      <c r="D1719" s="63">
        <v>44835</v>
      </c>
      <c r="E1719" s="31">
        <v>11.9</v>
      </c>
      <c r="F1719" s="25">
        <v>510</v>
      </c>
      <c r="G1719" s="33">
        <v>9.9700000000000006</v>
      </c>
      <c r="H1719" s="31">
        <v>80.3</v>
      </c>
      <c r="I1719" s="25">
        <v>66</v>
      </c>
      <c r="J1719" s="33">
        <v>7.36</v>
      </c>
      <c r="K1719" s="31">
        <v>2.4000000000006239</v>
      </c>
      <c r="L1719" s="33">
        <v>0.116532</v>
      </c>
      <c r="M1719" s="33">
        <v>0.59759999999999991</v>
      </c>
      <c r="N1719" s="31">
        <v>19.0244</v>
      </c>
      <c r="O1719" s="31">
        <v>2.9016000000000002</v>
      </c>
      <c r="P1719" s="32">
        <f t="shared" si="37"/>
        <v>36.690093708166003</v>
      </c>
      <c r="Q1719" s="25">
        <v>120</v>
      </c>
      <c r="R1719" s="22">
        <v>10</v>
      </c>
      <c r="S1719" s="22" t="s">
        <v>22</v>
      </c>
      <c r="T1719" s="22">
        <v>2022</v>
      </c>
      <c r="U1719"/>
      <c r="AP1719" s="9"/>
      <c r="AQ1719" s="9"/>
      <c r="AR1719" s="76"/>
      <c r="AS1719" s="76"/>
    </row>
    <row r="1720" spans="1:45">
      <c r="A1720" s="26">
        <v>2</v>
      </c>
      <c r="B1720" s="27" t="s">
        <v>23</v>
      </c>
      <c r="C1720" s="27" t="s">
        <v>21</v>
      </c>
      <c r="D1720" s="63">
        <v>44835</v>
      </c>
      <c r="E1720" s="31">
        <v>10</v>
      </c>
      <c r="F1720" s="25">
        <v>521</v>
      </c>
      <c r="G1720" s="33">
        <v>8.7799999999999994</v>
      </c>
      <c r="H1720" s="31">
        <v>87.2</v>
      </c>
      <c r="I1720" s="25">
        <v>133</v>
      </c>
      <c r="J1720" s="33">
        <v>7.39</v>
      </c>
      <c r="K1720" s="31">
        <v>2.4999999999999467</v>
      </c>
      <c r="L1720" s="33">
        <v>0.12250800000000001</v>
      </c>
      <c r="M1720" s="33">
        <v>0.44819999999999999</v>
      </c>
      <c r="N1720" s="31">
        <v>50.864400000000003</v>
      </c>
      <c r="O1720" s="31">
        <v>2.6783999999999999</v>
      </c>
      <c r="P1720" s="32">
        <f t="shared" si="37"/>
        <v>119.46184738955823</v>
      </c>
      <c r="Q1720" s="25">
        <v>120</v>
      </c>
      <c r="R1720" s="22">
        <v>10</v>
      </c>
      <c r="S1720" s="22" t="s">
        <v>22</v>
      </c>
      <c r="T1720" s="22">
        <v>2022</v>
      </c>
      <c r="U1720"/>
      <c r="AP1720" s="9"/>
      <c r="AQ1720" s="9"/>
      <c r="AR1720" s="76"/>
      <c r="AS1720" s="76"/>
    </row>
    <row r="1721" spans="1:45">
      <c r="A1721" s="26">
        <v>3</v>
      </c>
      <c r="B1721" s="27" t="s">
        <v>24</v>
      </c>
      <c r="C1721" s="27" t="s">
        <v>21</v>
      </c>
      <c r="D1721" s="63">
        <v>44835</v>
      </c>
      <c r="E1721" s="31">
        <v>10.3</v>
      </c>
      <c r="F1721" s="25">
        <v>473</v>
      </c>
      <c r="G1721" s="33">
        <v>8.33</v>
      </c>
      <c r="H1721" s="31">
        <v>81.400000000000006</v>
      </c>
      <c r="I1721" s="25">
        <v>66</v>
      </c>
      <c r="J1721" s="33">
        <v>7.33</v>
      </c>
      <c r="K1721" s="31">
        <v>1.7000000000004789</v>
      </c>
      <c r="L1721" s="33">
        <v>0.14940000000000001</v>
      </c>
      <c r="M1721" s="33">
        <v>0.69719999999999993</v>
      </c>
      <c r="N1721" s="31">
        <v>15.203600000000002</v>
      </c>
      <c r="O1721" s="31">
        <v>4.6871999999999998</v>
      </c>
      <c r="P1721" s="32">
        <f t="shared" si="37"/>
        <v>28.529546758462427</v>
      </c>
      <c r="Q1721" s="25">
        <v>120</v>
      </c>
      <c r="R1721" s="22">
        <v>10</v>
      </c>
      <c r="S1721" s="22" t="s">
        <v>22</v>
      </c>
      <c r="T1721" s="22">
        <v>2022</v>
      </c>
      <c r="U1721"/>
      <c r="AP1721" s="9"/>
      <c r="AQ1721" s="9"/>
      <c r="AR1721" s="76"/>
      <c r="AS1721" s="76"/>
    </row>
    <row r="1722" spans="1:45">
      <c r="A1722" s="26">
        <v>4</v>
      </c>
      <c r="B1722" s="27" t="s">
        <v>25</v>
      </c>
      <c r="C1722" s="27" t="s">
        <v>26</v>
      </c>
      <c r="D1722" s="63">
        <v>44835</v>
      </c>
      <c r="E1722" s="31">
        <v>12.3</v>
      </c>
      <c r="F1722" s="25">
        <v>240</v>
      </c>
      <c r="G1722" s="33">
        <v>8.2200000000000006</v>
      </c>
      <c r="H1722" s="31">
        <v>84.3</v>
      </c>
      <c r="I1722" s="25">
        <v>0</v>
      </c>
      <c r="J1722" s="33">
        <v>7.5</v>
      </c>
      <c r="K1722" s="31">
        <v>1.8571428571423356</v>
      </c>
      <c r="L1722" s="33">
        <v>0.21058285714285713</v>
      </c>
      <c r="M1722" s="33">
        <v>0.34859999999999997</v>
      </c>
      <c r="N1722" s="31">
        <v>3.5820000000000003</v>
      </c>
      <c r="O1722" s="31">
        <v>15.066000000000001</v>
      </c>
      <c r="P1722" s="32">
        <f t="shared" si="37"/>
        <v>53.493975903614462</v>
      </c>
      <c r="Q1722" s="25">
        <v>60</v>
      </c>
      <c r="R1722" s="22">
        <v>10</v>
      </c>
      <c r="S1722" s="22" t="s">
        <v>22</v>
      </c>
      <c r="T1722" s="22">
        <v>2022</v>
      </c>
      <c r="U1722"/>
      <c r="AP1722" s="9"/>
      <c r="AQ1722" s="9"/>
      <c r="AR1722" s="76"/>
      <c r="AS1722" s="76"/>
    </row>
    <row r="1723" spans="1:45">
      <c r="A1723" s="26">
        <v>5</v>
      </c>
      <c r="B1723" s="27" t="s">
        <v>27</v>
      </c>
      <c r="C1723" s="27" t="s">
        <v>26</v>
      </c>
      <c r="D1723" s="63">
        <v>44835</v>
      </c>
      <c r="E1723" s="31">
        <v>12.3</v>
      </c>
      <c r="F1723" s="25">
        <v>49</v>
      </c>
      <c r="G1723" s="33">
        <v>8.65</v>
      </c>
      <c r="H1723" s="31">
        <v>85.9</v>
      </c>
      <c r="I1723" s="25">
        <v>33</v>
      </c>
      <c r="J1723" s="33">
        <v>6.84</v>
      </c>
      <c r="K1723" s="31">
        <v>23.333333333330764</v>
      </c>
      <c r="L1723" s="33">
        <v>1.7596000000000001</v>
      </c>
      <c r="M1723" s="33">
        <v>2.9381999999999997</v>
      </c>
      <c r="N1723" s="31">
        <v>17.512</v>
      </c>
      <c r="O1723" s="31">
        <v>9.7092000000000009</v>
      </c>
      <c r="P1723" s="32">
        <f t="shared" si="37"/>
        <v>9.2645837587638713</v>
      </c>
      <c r="Q1723" s="25">
        <v>20</v>
      </c>
      <c r="R1723" s="22">
        <v>10</v>
      </c>
      <c r="S1723" s="22" t="s">
        <v>22</v>
      </c>
      <c r="T1723" s="22">
        <v>2022</v>
      </c>
      <c r="U1723"/>
      <c r="AP1723" s="9"/>
      <c r="AQ1723" s="9"/>
      <c r="AR1723" s="76"/>
      <c r="AS1723" s="76"/>
    </row>
    <row r="1724" spans="1:45">
      <c r="A1724" s="26">
        <v>6</v>
      </c>
      <c r="B1724" s="27" t="s">
        <v>28</v>
      </c>
      <c r="C1724" s="27" t="s">
        <v>21</v>
      </c>
      <c r="D1724" s="63">
        <v>44835</v>
      </c>
      <c r="E1724" s="31">
        <v>13</v>
      </c>
      <c r="F1724" s="25">
        <v>301</v>
      </c>
      <c r="G1724" s="33">
        <v>8.26</v>
      </c>
      <c r="H1724" s="31">
        <v>84.3</v>
      </c>
      <c r="I1724" s="25">
        <v>0</v>
      </c>
      <c r="J1724" s="33">
        <v>7.04</v>
      </c>
      <c r="K1724" s="31">
        <v>9.7142857142859143</v>
      </c>
      <c r="L1724" s="33">
        <v>0.16505142857142857</v>
      </c>
      <c r="M1724" s="33">
        <v>0.54779999999999995</v>
      </c>
      <c r="N1724" s="31">
        <v>8.5968</v>
      </c>
      <c r="O1724" s="31">
        <v>1.7856000000000001</v>
      </c>
      <c r="P1724" s="32">
        <f t="shared" si="37"/>
        <v>18.952902519167584</v>
      </c>
      <c r="Q1724" s="25">
        <v>35</v>
      </c>
      <c r="R1724" s="22">
        <v>10</v>
      </c>
      <c r="S1724" s="22" t="s">
        <v>22</v>
      </c>
      <c r="T1724" s="22">
        <v>2022</v>
      </c>
      <c r="U1724"/>
      <c r="AP1724" s="9"/>
      <c r="AQ1724" s="9"/>
      <c r="AR1724" s="76"/>
      <c r="AS1724" s="76"/>
    </row>
    <row r="1725" spans="1:45">
      <c r="A1725" s="26">
        <v>7</v>
      </c>
      <c r="B1725" s="27" t="s">
        <v>29</v>
      </c>
      <c r="C1725" s="27" t="s">
        <v>21</v>
      </c>
      <c r="D1725" s="63">
        <v>44835</v>
      </c>
      <c r="E1725" s="31">
        <v>18.100000000000001</v>
      </c>
      <c r="F1725" s="25">
        <v>744</v>
      </c>
      <c r="G1725" s="33">
        <v>4.21</v>
      </c>
      <c r="H1725" s="31">
        <v>45</v>
      </c>
      <c r="I1725" s="25">
        <v>0</v>
      </c>
      <c r="J1725" s="33">
        <v>7.02</v>
      </c>
      <c r="K1725" s="31">
        <v>11.85714285714187</v>
      </c>
      <c r="L1725" s="33">
        <v>0.24900000000000003</v>
      </c>
      <c r="M1725" s="33">
        <v>0.498</v>
      </c>
      <c r="N1725" s="31">
        <v>3.8208000000000002</v>
      </c>
      <c r="O1725" s="31">
        <v>1.0044</v>
      </c>
      <c r="P1725" s="32">
        <f t="shared" si="37"/>
        <v>9.6891566265060245</v>
      </c>
      <c r="Q1725" s="25">
        <v>105</v>
      </c>
      <c r="R1725" s="22">
        <v>10</v>
      </c>
      <c r="S1725" s="22" t="s">
        <v>22</v>
      </c>
      <c r="T1725" s="22">
        <v>2022</v>
      </c>
      <c r="U1725"/>
      <c r="AP1725" s="9"/>
      <c r="AQ1725" s="9"/>
      <c r="AR1725" s="76"/>
      <c r="AS1725" s="76"/>
    </row>
    <row r="1726" spans="1:45">
      <c r="A1726" s="26">
        <v>8</v>
      </c>
      <c r="B1726" s="27" t="s">
        <v>30</v>
      </c>
      <c r="C1726" s="27" t="s">
        <v>26</v>
      </c>
      <c r="D1726" s="63">
        <v>44835</v>
      </c>
      <c r="E1726" s="31">
        <v>13.4</v>
      </c>
      <c r="F1726" s="25">
        <v>389</v>
      </c>
      <c r="G1726" s="33">
        <v>12.66</v>
      </c>
      <c r="H1726" s="31">
        <v>135.19999999999999</v>
      </c>
      <c r="I1726" s="25">
        <v>100</v>
      </c>
      <c r="J1726" s="33">
        <v>7.59</v>
      </c>
      <c r="K1726" s="31">
        <v>18.333333333332057</v>
      </c>
      <c r="L1726" s="33">
        <v>0.57103999999999999</v>
      </c>
      <c r="M1726" s="33">
        <v>0.89639999999999997</v>
      </c>
      <c r="N1726" s="31">
        <v>12.338000000000001</v>
      </c>
      <c r="O1726" s="31">
        <v>29.685600000000001</v>
      </c>
      <c r="P1726" s="32">
        <f t="shared" si="37"/>
        <v>46.880410531012942</v>
      </c>
      <c r="Q1726" s="25">
        <v>70</v>
      </c>
      <c r="R1726" s="22">
        <v>10</v>
      </c>
      <c r="S1726" s="22" t="s">
        <v>22</v>
      </c>
      <c r="T1726" s="22">
        <v>2022</v>
      </c>
      <c r="U1726"/>
      <c r="AP1726" s="9"/>
      <c r="AQ1726" s="9"/>
      <c r="AR1726" s="76"/>
      <c r="AS1726" s="76"/>
    </row>
    <row r="1727" spans="1:45">
      <c r="A1727" s="26">
        <v>9</v>
      </c>
      <c r="B1727" s="27" t="s">
        <v>31</v>
      </c>
      <c r="C1727" s="27" t="s">
        <v>32</v>
      </c>
      <c r="D1727" s="63">
        <v>44835</v>
      </c>
      <c r="E1727" s="31">
        <v>13.2</v>
      </c>
      <c r="F1727" s="25">
        <v>12880</v>
      </c>
      <c r="G1727" s="33">
        <v>9.41</v>
      </c>
      <c r="H1727" s="31">
        <v>100.5</v>
      </c>
      <c r="I1727" s="25">
        <v>33</v>
      </c>
      <c r="J1727" s="33">
        <v>7.02</v>
      </c>
      <c r="K1727" s="31">
        <v>14.471544715446644</v>
      </c>
      <c r="L1727" s="33">
        <v>0.2850341463414634</v>
      </c>
      <c r="M1727" s="33">
        <v>2.1911999999999998</v>
      </c>
      <c r="N1727" s="31">
        <v>21.5716</v>
      </c>
      <c r="O1727" s="31">
        <v>2.79</v>
      </c>
      <c r="P1727" s="32">
        <f t="shared" si="37"/>
        <v>11.117926250456371</v>
      </c>
      <c r="Q1727" s="25">
        <v>35</v>
      </c>
      <c r="R1727" s="22">
        <v>10</v>
      </c>
      <c r="S1727" s="22" t="s">
        <v>22</v>
      </c>
      <c r="T1727" s="22">
        <v>2022</v>
      </c>
      <c r="U1727"/>
      <c r="AP1727" s="9"/>
      <c r="AQ1727" s="9"/>
      <c r="AR1727" s="76"/>
      <c r="AS1727" s="76"/>
    </row>
    <row r="1728" spans="1:45">
      <c r="A1728" s="26">
        <v>10</v>
      </c>
      <c r="B1728" s="27" t="s">
        <v>33</v>
      </c>
      <c r="C1728" s="27" t="s">
        <v>32</v>
      </c>
      <c r="D1728" s="63">
        <v>44835</v>
      </c>
      <c r="E1728" s="31">
        <v>13.9</v>
      </c>
      <c r="F1728" s="25">
        <v>16.3</v>
      </c>
      <c r="G1728" s="33">
        <v>9.15</v>
      </c>
      <c r="H1728" s="31">
        <v>91.4</v>
      </c>
      <c r="I1728" s="25">
        <v>33</v>
      </c>
      <c r="J1728" s="33">
        <v>7.43</v>
      </c>
      <c r="K1728" s="31">
        <v>15.744680851063672</v>
      </c>
      <c r="L1728" s="33">
        <v>0.24440851063829785</v>
      </c>
      <c r="M1728" s="33">
        <v>1.2948</v>
      </c>
      <c r="N1728" s="31">
        <v>11.223600000000001</v>
      </c>
      <c r="O1728" s="31">
        <v>5.0220000000000002</v>
      </c>
      <c r="P1728" s="32">
        <f t="shared" si="37"/>
        <v>12.54680259499537</v>
      </c>
      <c r="Q1728" s="25">
        <v>40</v>
      </c>
      <c r="R1728" s="22">
        <v>10</v>
      </c>
      <c r="S1728" s="22" t="s">
        <v>22</v>
      </c>
      <c r="T1728" s="22">
        <v>2022</v>
      </c>
      <c r="U1728"/>
      <c r="AP1728" s="9"/>
      <c r="AQ1728" s="9"/>
      <c r="AR1728" s="76"/>
      <c r="AS1728" s="76"/>
    </row>
    <row r="1729" spans="1:45">
      <c r="A1729" s="26">
        <v>11</v>
      </c>
      <c r="B1729" s="27" t="s">
        <v>34</v>
      </c>
      <c r="C1729" s="27" t="s">
        <v>26</v>
      </c>
      <c r="D1729" s="63">
        <v>44835</v>
      </c>
      <c r="E1729" s="31">
        <v>12.9</v>
      </c>
      <c r="F1729" s="25">
        <v>232</v>
      </c>
      <c r="G1729" s="33">
        <v>8.2100000000000009</v>
      </c>
      <c r="H1729" s="31">
        <v>84.4</v>
      </c>
      <c r="I1729" s="25">
        <v>0</v>
      </c>
      <c r="J1729" s="33">
        <v>8.0399999999999991</v>
      </c>
      <c r="K1729" s="31">
        <v>11.599999999999611</v>
      </c>
      <c r="L1729" s="33">
        <v>0.39640799999999998</v>
      </c>
      <c r="M1729" s="33">
        <v>0.54779999999999995</v>
      </c>
      <c r="N1729" s="31">
        <v>6.0495999999999999</v>
      </c>
      <c r="O1729" s="31">
        <v>7.7004000000000001</v>
      </c>
      <c r="P1729" s="32">
        <f t="shared" si="37"/>
        <v>25.100401606425706</v>
      </c>
      <c r="Q1729" s="25">
        <v>120</v>
      </c>
      <c r="R1729" s="22">
        <v>10</v>
      </c>
      <c r="S1729" s="22" t="s">
        <v>22</v>
      </c>
      <c r="T1729" s="22">
        <v>2022</v>
      </c>
      <c r="U1729"/>
      <c r="AP1729" s="9"/>
      <c r="AQ1729" s="9"/>
      <c r="AR1729" s="76"/>
      <c r="AS1729" s="76"/>
    </row>
    <row r="1730" spans="1:45">
      <c r="A1730" s="26">
        <v>12</v>
      </c>
      <c r="B1730" s="27" t="s">
        <v>35</v>
      </c>
      <c r="C1730" s="27" t="s">
        <v>26</v>
      </c>
      <c r="D1730" s="63">
        <v>44835</v>
      </c>
      <c r="E1730" s="31">
        <v>12.9</v>
      </c>
      <c r="F1730" s="25">
        <v>299</v>
      </c>
      <c r="G1730" s="33">
        <v>8</v>
      </c>
      <c r="H1730" s="31">
        <v>81.900000000000006</v>
      </c>
      <c r="I1730" s="25">
        <v>100</v>
      </c>
      <c r="J1730" s="33">
        <v>7.94</v>
      </c>
      <c r="K1730" s="31"/>
      <c r="L1730" s="33"/>
      <c r="M1730" s="33">
        <v>1.0457999999999998</v>
      </c>
      <c r="N1730" s="31">
        <v>6.0495999999999999</v>
      </c>
      <c r="O1730" s="31">
        <v>2.4552</v>
      </c>
      <c r="P1730" s="32">
        <f t="shared" si="37"/>
        <v>8.1323388793268325</v>
      </c>
      <c r="Q1730" s="25">
        <v>120</v>
      </c>
      <c r="R1730" s="22">
        <v>10</v>
      </c>
      <c r="S1730" s="22" t="s">
        <v>22</v>
      </c>
      <c r="T1730" s="22">
        <v>2022</v>
      </c>
      <c r="U1730"/>
      <c r="AP1730" s="9"/>
      <c r="AQ1730" s="9"/>
      <c r="AR1730" s="76"/>
      <c r="AS1730" s="76"/>
    </row>
    <row r="1731" spans="1:45">
      <c r="A1731" s="26">
        <v>13</v>
      </c>
      <c r="B1731" s="27" t="s">
        <v>36</v>
      </c>
      <c r="C1731" s="27" t="s">
        <v>32</v>
      </c>
      <c r="D1731" s="63">
        <v>44835</v>
      </c>
      <c r="E1731" s="31">
        <v>13.6</v>
      </c>
      <c r="F1731" s="25">
        <v>11430</v>
      </c>
      <c r="G1731" s="33">
        <v>9.64</v>
      </c>
      <c r="H1731" s="31">
        <v>100.1</v>
      </c>
      <c r="I1731" s="25">
        <v>33</v>
      </c>
      <c r="J1731" s="33">
        <v>7.34</v>
      </c>
      <c r="K1731" s="31">
        <v>9.3999999999994088</v>
      </c>
      <c r="L1731" s="33">
        <v>8.764799999999999E-2</v>
      </c>
      <c r="M1731" s="33">
        <v>1.2948</v>
      </c>
      <c r="N1731" s="31">
        <v>1.0348000000000002</v>
      </c>
      <c r="O1731" s="31">
        <v>11.16</v>
      </c>
      <c r="P1731" s="32">
        <f t="shared" si="37"/>
        <v>9.4182885387704669</v>
      </c>
      <c r="Q1731" s="25">
        <v>45</v>
      </c>
      <c r="R1731" s="22">
        <v>10</v>
      </c>
      <c r="S1731" s="22" t="s">
        <v>22</v>
      </c>
      <c r="T1731" s="22">
        <v>2022</v>
      </c>
      <c r="U1731"/>
      <c r="AP1731" s="9"/>
      <c r="AQ1731" s="9"/>
      <c r="AR1731" s="76"/>
      <c r="AS1731" s="76"/>
    </row>
    <row r="1732" spans="1:45">
      <c r="A1732" s="26">
        <v>14</v>
      </c>
      <c r="B1732" s="27" t="s">
        <v>37</v>
      </c>
      <c r="C1732" s="27" t="s">
        <v>32</v>
      </c>
      <c r="D1732" s="63">
        <v>44835</v>
      </c>
      <c r="E1732" s="31">
        <v>13.5</v>
      </c>
      <c r="F1732" s="25">
        <v>8590</v>
      </c>
      <c r="G1732" s="33">
        <v>7.99</v>
      </c>
      <c r="H1732" s="31">
        <v>82.8</v>
      </c>
      <c r="I1732" s="25">
        <v>0</v>
      </c>
      <c r="J1732" s="33">
        <v>7.42</v>
      </c>
      <c r="K1732" s="31">
        <v>19.80000000000004</v>
      </c>
      <c r="L1732" s="33">
        <v>0.444216</v>
      </c>
      <c r="M1732" s="33">
        <v>1.7927999999999999</v>
      </c>
      <c r="N1732" s="31">
        <v>1.4328000000000001</v>
      </c>
      <c r="O1732" s="31">
        <v>12.834000000000001</v>
      </c>
      <c r="P1732" s="32">
        <f t="shared" si="37"/>
        <v>7.9578313253012061</v>
      </c>
      <c r="Q1732" s="25">
        <v>20</v>
      </c>
      <c r="R1732" s="22">
        <v>10</v>
      </c>
      <c r="S1732" s="22" t="s">
        <v>22</v>
      </c>
      <c r="T1732" s="22">
        <v>2022</v>
      </c>
      <c r="U1732"/>
      <c r="AP1732" s="9"/>
      <c r="AQ1732" s="9"/>
      <c r="AR1732" s="76"/>
      <c r="AS1732" s="76"/>
    </row>
    <row r="1733" spans="1:45">
      <c r="A1733" s="26">
        <v>15</v>
      </c>
      <c r="B1733" s="27" t="s">
        <v>38</v>
      </c>
      <c r="C1733" s="27" t="s">
        <v>21</v>
      </c>
      <c r="D1733" s="63">
        <v>44835</v>
      </c>
      <c r="E1733" s="31">
        <v>11.7</v>
      </c>
      <c r="F1733" s="25">
        <v>545</v>
      </c>
      <c r="G1733" s="33">
        <v>8.34</v>
      </c>
      <c r="H1733" s="31">
        <v>82.2</v>
      </c>
      <c r="I1733" s="25">
        <v>0</v>
      </c>
      <c r="J1733" s="33">
        <v>7.66</v>
      </c>
      <c r="K1733" s="31">
        <v>5.4000000000007375</v>
      </c>
      <c r="L1733" s="33">
        <v>0.18425999999999998</v>
      </c>
      <c r="M1733" s="33">
        <v>0.89639999999999997</v>
      </c>
      <c r="N1733" s="31">
        <v>2.0696000000000003</v>
      </c>
      <c r="O1733" s="31">
        <v>0.33479999999999999</v>
      </c>
      <c r="P1733" s="32">
        <f t="shared" si="37"/>
        <v>2.6822846943328877</v>
      </c>
      <c r="Q1733" s="25">
        <v>120</v>
      </c>
      <c r="R1733" s="22">
        <v>10</v>
      </c>
      <c r="S1733" s="22" t="s">
        <v>22</v>
      </c>
      <c r="T1733" s="22">
        <v>2022</v>
      </c>
      <c r="U1733"/>
      <c r="AP1733" s="9"/>
      <c r="AQ1733" s="9"/>
      <c r="AR1733" s="76"/>
      <c r="AS1733" s="76"/>
    </row>
    <row r="1734" spans="1:45">
      <c r="A1734" s="26">
        <v>16</v>
      </c>
      <c r="B1734" s="27" t="s">
        <v>39</v>
      </c>
      <c r="C1734" s="27" t="s">
        <v>26</v>
      </c>
      <c r="D1734" s="63">
        <v>44835</v>
      </c>
      <c r="E1734" s="31">
        <v>12.2</v>
      </c>
      <c r="F1734" s="25">
        <v>811</v>
      </c>
      <c r="G1734" s="33">
        <v>8.81</v>
      </c>
      <c r="H1734" s="31">
        <v>91.3</v>
      </c>
      <c r="I1734" s="25">
        <v>0</v>
      </c>
      <c r="J1734" s="33">
        <v>7.95</v>
      </c>
      <c r="K1734" s="31"/>
      <c r="L1734" s="33"/>
      <c r="M1734" s="33">
        <v>2.3405999999999998</v>
      </c>
      <c r="N1734" s="31">
        <v>26.825200000000002</v>
      </c>
      <c r="O1734" s="31">
        <v>0.44640000000000002</v>
      </c>
      <c r="P1734" s="32">
        <f t="shared" si="37"/>
        <v>11.651542339571053</v>
      </c>
      <c r="Q1734" s="25">
        <v>25</v>
      </c>
      <c r="R1734" s="22">
        <v>10</v>
      </c>
      <c r="S1734" s="22" t="s">
        <v>22</v>
      </c>
      <c r="T1734" s="22">
        <v>2022</v>
      </c>
      <c r="U1734"/>
      <c r="AP1734" s="9"/>
      <c r="AQ1734" s="9"/>
      <c r="AR1734" s="76"/>
      <c r="AS1734" s="76"/>
    </row>
    <row r="1735" spans="1:45">
      <c r="A1735" s="26">
        <v>17</v>
      </c>
      <c r="B1735" s="27" t="s">
        <v>40</v>
      </c>
      <c r="C1735" s="27" t="s">
        <v>26</v>
      </c>
      <c r="D1735" s="63">
        <v>44835</v>
      </c>
      <c r="E1735" s="31">
        <v>12.5</v>
      </c>
      <c r="F1735" s="25">
        <v>260</v>
      </c>
      <c r="G1735" s="33">
        <v>8.5500000000000007</v>
      </c>
      <c r="H1735" s="31">
        <v>85.2</v>
      </c>
      <c r="I1735" s="25">
        <v>0</v>
      </c>
      <c r="J1735" s="33">
        <v>7.8</v>
      </c>
      <c r="K1735" s="31">
        <v>1.5000000000000568</v>
      </c>
      <c r="L1735" s="33">
        <v>0.14541599999999999</v>
      </c>
      <c r="M1735" s="33">
        <v>0.69719999999999993</v>
      </c>
      <c r="N1735" s="31">
        <v>11.223600000000001</v>
      </c>
      <c r="O1735" s="31">
        <v>5.1336000000000004</v>
      </c>
      <c r="P1735" s="32">
        <f t="shared" si="37"/>
        <v>23.46127366609295</v>
      </c>
      <c r="Q1735" s="25">
        <v>40</v>
      </c>
      <c r="R1735" s="22">
        <v>10</v>
      </c>
      <c r="S1735" s="22" t="s">
        <v>22</v>
      </c>
      <c r="T1735" s="22">
        <v>2022</v>
      </c>
      <c r="U1735"/>
      <c r="AP1735" s="9"/>
      <c r="AQ1735" s="9"/>
      <c r="AR1735" s="76"/>
      <c r="AS1735" s="76"/>
    </row>
    <row r="1736" spans="1:45">
      <c r="A1736" s="26">
        <v>18</v>
      </c>
      <c r="B1736" s="27" t="s">
        <v>41</v>
      </c>
      <c r="C1736" s="27" t="s">
        <v>21</v>
      </c>
      <c r="D1736" s="63">
        <v>44835</v>
      </c>
      <c r="E1736" s="31">
        <v>11.9</v>
      </c>
      <c r="F1736" s="25">
        <v>880</v>
      </c>
      <c r="G1736" s="33">
        <v>8.59</v>
      </c>
      <c r="H1736" s="31">
        <v>86.7</v>
      </c>
      <c r="I1736" s="25">
        <v>66</v>
      </c>
      <c r="J1736" s="33">
        <v>7.7</v>
      </c>
      <c r="K1736" s="31">
        <v>2.7500000000002522</v>
      </c>
      <c r="L1736" s="33">
        <v>0.25895999999999997</v>
      </c>
      <c r="M1736" s="33">
        <v>2.4899999999999998</v>
      </c>
      <c r="N1736" s="31">
        <v>14.4076</v>
      </c>
      <c r="O1736" s="31">
        <v>0.33479999999999999</v>
      </c>
      <c r="P1736" s="32">
        <f t="shared" si="37"/>
        <v>5.9206425702811254</v>
      </c>
      <c r="Q1736" s="25">
        <v>65</v>
      </c>
      <c r="R1736" s="22">
        <v>10</v>
      </c>
      <c r="S1736" s="22" t="s">
        <v>22</v>
      </c>
      <c r="T1736" s="22">
        <v>2022</v>
      </c>
      <c r="U1736"/>
      <c r="AP1736" s="9"/>
      <c r="AQ1736" s="9"/>
      <c r="AR1736" s="76"/>
      <c r="AS1736" s="76"/>
    </row>
    <row r="1737" spans="1:45">
      <c r="A1737" s="26">
        <v>19</v>
      </c>
      <c r="B1737" s="27" t="s">
        <v>42</v>
      </c>
      <c r="C1737" s="27" t="s">
        <v>32</v>
      </c>
      <c r="D1737" s="63">
        <v>44835</v>
      </c>
      <c r="E1737" s="31">
        <v>13.5</v>
      </c>
      <c r="F1737" s="25">
        <v>7800</v>
      </c>
      <c r="G1737" s="33">
        <v>9.5</v>
      </c>
      <c r="H1737" s="31">
        <v>94.9</v>
      </c>
      <c r="I1737" s="25">
        <v>33</v>
      </c>
      <c r="J1737" s="33">
        <v>7.28</v>
      </c>
      <c r="K1737" s="31">
        <v>30.000000000001137</v>
      </c>
      <c r="L1737" s="33">
        <v>0.51393599999999995</v>
      </c>
      <c r="M1737" s="33">
        <v>2.0417999999999998</v>
      </c>
      <c r="N1737" s="31">
        <v>2.7064000000000004</v>
      </c>
      <c r="O1737" s="31">
        <v>20.311199999999999</v>
      </c>
      <c r="P1737" s="32">
        <f t="shared" si="37"/>
        <v>11.27319032226467</v>
      </c>
      <c r="Q1737" s="25">
        <v>20</v>
      </c>
      <c r="R1737" s="22">
        <v>10</v>
      </c>
      <c r="S1737" s="22" t="s">
        <v>22</v>
      </c>
      <c r="T1737" s="22">
        <v>2022</v>
      </c>
      <c r="U1737"/>
      <c r="AP1737" s="9"/>
      <c r="AQ1737" s="9"/>
      <c r="AR1737" s="76"/>
      <c r="AS1737" s="76"/>
    </row>
    <row r="1738" spans="1:45">
      <c r="A1738" s="26">
        <v>20</v>
      </c>
      <c r="B1738" s="27" t="s">
        <v>43</v>
      </c>
      <c r="C1738" s="27" t="s">
        <v>26</v>
      </c>
      <c r="D1738" s="63">
        <v>44835</v>
      </c>
      <c r="E1738" s="31">
        <v>13.6</v>
      </c>
      <c r="F1738" s="25">
        <v>85</v>
      </c>
      <c r="G1738" s="33">
        <v>8.18</v>
      </c>
      <c r="H1738" s="31">
        <v>84.4</v>
      </c>
      <c r="I1738" s="25">
        <v>0</v>
      </c>
      <c r="J1738" s="33">
        <v>7.82</v>
      </c>
      <c r="K1738" s="31">
        <v>14.787878787878775</v>
      </c>
      <c r="L1738" s="33">
        <v>0.28974545454545458</v>
      </c>
      <c r="M1738" s="33">
        <v>2.1414</v>
      </c>
      <c r="N1738" s="31">
        <v>2.3879999999999999</v>
      </c>
      <c r="O1738" s="31">
        <v>16.628399999999999</v>
      </c>
      <c r="P1738" s="32">
        <f t="shared" si="37"/>
        <v>8.8803586438778357</v>
      </c>
      <c r="Q1738" s="25">
        <v>70</v>
      </c>
      <c r="R1738" s="22">
        <v>10</v>
      </c>
      <c r="S1738" s="22" t="s">
        <v>22</v>
      </c>
      <c r="T1738" s="22">
        <v>2022</v>
      </c>
      <c r="U1738"/>
      <c r="AP1738" s="9"/>
      <c r="AQ1738" s="9"/>
      <c r="AR1738" s="76"/>
      <c r="AS1738" s="76"/>
    </row>
    <row r="1739" spans="1:45">
      <c r="A1739" s="26">
        <v>21</v>
      </c>
      <c r="B1739" s="27" t="s">
        <v>44</v>
      </c>
      <c r="C1739" s="27" t="s">
        <v>21</v>
      </c>
      <c r="D1739" s="63">
        <v>44835</v>
      </c>
      <c r="E1739" s="31">
        <v>13.1</v>
      </c>
      <c r="F1739" s="25">
        <v>293</v>
      </c>
      <c r="G1739" s="33">
        <v>9.08</v>
      </c>
      <c r="H1739" s="31">
        <v>93.9</v>
      </c>
      <c r="I1739" s="25">
        <v>0</v>
      </c>
      <c r="J1739" s="33">
        <v>7.31</v>
      </c>
      <c r="K1739" s="31">
        <v>1.6666666666667298</v>
      </c>
      <c r="L1739" s="33">
        <v>0.16821333333333333</v>
      </c>
      <c r="M1739" s="33">
        <v>0.59759999999999991</v>
      </c>
      <c r="N1739" s="31">
        <v>3.8208000000000002</v>
      </c>
      <c r="O1739" s="31">
        <v>2.9016000000000002</v>
      </c>
      <c r="P1739" s="32">
        <f t="shared" si="37"/>
        <v>11.248995983935746</v>
      </c>
      <c r="Q1739" s="25">
        <v>120</v>
      </c>
      <c r="R1739" s="22">
        <v>10</v>
      </c>
      <c r="S1739" s="22" t="s">
        <v>22</v>
      </c>
      <c r="T1739" s="22">
        <v>2022</v>
      </c>
      <c r="U1739"/>
      <c r="AP1739" s="9"/>
      <c r="AQ1739" s="9"/>
      <c r="AR1739" s="76"/>
      <c r="AS1739" s="76"/>
    </row>
    <row r="1740" spans="1:45">
      <c r="A1740" s="26">
        <v>22</v>
      </c>
      <c r="B1740" s="27" t="s">
        <v>45</v>
      </c>
      <c r="C1740" s="27" t="s">
        <v>21</v>
      </c>
      <c r="D1740" s="63">
        <v>44835</v>
      </c>
      <c r="E1740" s="31">
        <v>13</v>
      </c>
      <c r="F1740" s="25">
        <v>512</v>
      </c>
      <c r="G1740" s="33">
        <v>8.58</v>
      </c>
      <c r="H1740" s="31">
        <v>89.7</v>
      </c>
      <c r="I1740" s="25">
        <v>0</v>
      </c>
      <c r="J1740" s="33">
        <v>7.53</v>
      </c>
      <c r="K1740" s="31">
        <v>2.5714285714276541</v>
      </c>
      <c r="L1740" s="33">
        <v>0.33721714285714288</v>
      </c>
      <c r="M1740" s="33">
        <v>0.69719999999999993</v>
      </c>
      <c r="N1740" s="31">
        <v>51.819600000000001</v>
      </c>
      <c r="O1740" s="31">
        <v>1.5624</v>
      </c>
      <c r="P1740" s="32">
        <f t="shared" si="37"/>
        <v>76.566265060240966</v>
      </c>
      <c r="Q1740" s="25">
        <v>120</v>
      </c>
      <c r="R1740" s="22">
        <v>10</v>
      </c>
      <c r="S1740" s="22" t="s">
        <v>22</v>
      </c>
      <c r="T1740" s="22">
        <v>2022</v>
      </c>
      <c r="U1740"/>
      <c r="AP1740" s="9"/>
      <c r="AQ1740" s="9"/>
      <c r="AR1740" s="76"/>
      <c r="AS1740" s="76"/>
    </row>
    <row r="1741" spans="1:45">
      <c r="A1741" s="26">
        <v>23</v>
      </c>
      <c r="B1741" s="27" t="s">
        <v>42</v>
      </c>
      <c r="C1741" s="27" t="s">
        <v>32</v>
      </c>
      <c r="D1741" s="63">
        <v>44835</v>
      </c>
      <c r="E1741" s="31">
        <v>14.7</v>
      </c>
      <c r="F1741" s="25">
        <v>9790</v>
      </c>
      <c r="G1741" s="33">
        <v>10.3</v>
      </c>
      <c r="H1741" s="31">
        <v>109</v>
      </c>
      <c r="I1741" s="25"/>
      <c r="J1741" s="33">
        <v>7</v>
      </c>
      <c r="K1741" s="31">
        <v>9.6666666666663428</v>
      </c>
      <c r="L1741" s="33">
        <v>0.31540000000000001</v>
      </c>
      <c r="M1741" s="33">
        <v>1.7429999999999999</v>
      </c>
      <c r="N1741" s="31">
        <v>2.3084000000000002</v>
      </c>
      <c r="O1741" s="31">
        <v>11.718</v>
      </c>
      <c r="P1741" s="32">
        <f t="shared" si="37"/>
        <v>8.0472748135398753</v>
      </c>
      <c r="Q1741" s="25">
        <v>120</v>
      </c>
      <c r="R1741" s="22">
        <v>10</v>
      </c>
      <c r="S1741" s="22" t="s">
        <v>22</v>
      </c>
      <c r="T1741" s="22">
        <v>2022</v>
      </c>
      <c r="U1741"/>
      <c r="AP1741" s="9"/>
      <c r="AQ1741" s="9"/>
      <c r="AR1741" s="76"/>
      <c r="AS1741" s="76"/>
    </row>
    <row r="1742" spans="1:45">
      <c r="A1742" s="26">
        <v>24</v>
      </c>
      <c r="B1742" s="27" t="s">
        <v>51</v>
      </c>
      <c r="C1742" s="27" t="s">
        <v>21</v>
      </c>
      <c r="D1742" s="63">
        <v>44835</v>
      </c>
      <c r="E1742" s="31">
        <v>21.6</v>
      </c>
      <c r="F1742" s="25">
        <v>1590</v>
      </c>
      <c r="G1742" s="33">
        <v>7.6</v>
      </c>
      <c r="H1742" s="31">
        <v>87</v>
      </c>
      <c r="I1742" s="25"/>
      <c r="J1742" s="33">
        <v>8.23</v>
      </c>
      <c r="K1742" s="31">
        <v>3.0000000000001137</v>
      </c>
      <c r="L1742" s="33">
        <v>7.2707999999999995E-2</v>
      </c>
      <c r="M1742" s="33">
        <v>5.4281999999999995</v>
      </c>
      <c r="N1742" s="31">
        <v>7.8008000000000006</v>
      </c>
      <c r="O1742" s="31">
        <v>1.2276</v>
      </c>
      <c r="P1742" s="32">
        <f t="shared" si="37"/>
        <v>1.6632401164290191</v>
      </c>
      <c r="Q1742" s="25">
        <v>3</v>
      </c>
      <c r="R1742" s="22">
        <v>10</v>
      </c>
      <c r="S1742" s="22" t="s">
        <v>22</v>
      </c>
      <c r="T1742" s="22">
        <v>2022</v>
      </c>
      <c r="U1742"/>
      <c r="AP1742" s="9"/>
      <c r="AQ1742" s="9"/>
      <c r="AR1742" s="76"/>
      <c r="AS1742" s="76"/>
    </row>
    <row r="1743" spans="1:45">
      <c r="A1743" s="26">
        <v>1</v>
      </c>
      <c r="B1743" s="27" t="s">
        <v>20</v>
      </c>
      <c r="C1743" s="27" t="s">
        <v>21</v>
      </c>
      <c r="D1743" s="63">
        <v>44949</v>
      </c>
      <c r="E1743" s="21">
        <v>9.4</v>
      </c>
      <c r="F1743" s="22">
        <v>214</v>
      </c>
      <c r="G1743" s="21">
        <v>10.92</v>
      </c>
      <c r="H1743" s="26">
        <v>95.3</v>
      </c>
      <c r="I1743" s="25">
        <v>0</v>
      </c>
      <c r="J1743" s="33">
        <v>7</v>
      </c>
      <c r="K1743" s="31">
        <v>3.9999999999995595</v>
      </c>
      <c r="L1743" s="33">
        <v>0.496</v>
      </c>
      <c r="M1743" s="33">
        <v>0.9</v>
      </c>
      <c r="N1743" s="31">
        <v>27.302800000000001</v>
      </c>
      <c r="O1743" s="31">
        <v>0.22320000000000001</v>
      </c>
      <c r="P1743" s="32">
        <v>30.584444444444443</v>
      </c>
      <c r="Q1743" s="25">
        <v>65</v>
      </c>
      <c r="R1743" s="22">
        <v>1</v>
      </c>
      <c r="S1743" s="22" t="s">
        <v>46</v>
      </c>
      <c r="T1743" s="22">
        <v>2023</v>
      </c>
      <c r="U1743"/>
      <c r="AP1743" s="9"/>
      <c r="AQ1743" s="9"/>
      <c r="AR1743" s="76"/>
      <c r="AS1743" s="76"/>
    </row>
    <row r="1744" spans="1:45">
      <c r="A1744" s="26">
        <v>2</v>
      </c>
      <c r="B1744" s="27" t="s">
        <v>23</v>
      </c>
      <c r="C1744" s="27" t="s">
        <v>21</v>
      </c>
      <c r="D1744" s="63">
        <v>44949</v>
      </c>
      <c r="E1744" s="21">
        <v>9.3000000000000007</v>
      </c>
      <c r="F1744" s="22">
        <v>224</v>
      </c>
      <c r="G1744" s="21">
        <v>10.79</v>
      </c>
      <c r="H1744" s="26">
        <v>92.9</v>
      </c>
      <c r="I1744" s="25">
        <v>0</v>
      </c>
      <c r="J1744" s="25">
        <v>6.98</v>
      </c>
      <c r="K1744" s="31">
        <v>4.8000000000003595</v>
      </c>
      <c r="L1744" s="33">
        <v>0.58600000000000008</v>
      </c>
      <c r="M1744" s="33">
        <v>1.5</v>
      </c>
      <c r="N1744" s="31">
        <v>17.352800000000002</v>
      </c>
      <c r="O1744" s="31">
        <v>0.44640000000000002</v>
      </c>
      <c r="P1744" s="32">
        <v>11.866133333333336</v>
      </c>
      <c r="Q1744" s="25">
        <v>70</v>
      </c>
      <c r="R1744" s="22">
        <v>1</v>
      </c>
      <c r="S1744" s="22" t="s">
        <v>46</v>
      </c>
      <c r="T1744" s="6">
        <v>2023</v>
      </c>
      <c r="U1744"/>
      <c r="AP1744" s="9"/>
      <c r="AQ1744" s="9"/>
      <c r="AR1744" s="76"/>
      <c r="AS1744" s="76"/>
    </row>
    <row r="1745" spans="1:45">
      <c r="A1745" s="26">
        <v>3</v>
      </c>
      <c r="B1745" s="27" t="s">
        <v>24</v>
      </c>
      <c r="C1745" s="27" t="s">
        <v>21</v>
      </c>
      <c r="D1745" s="63">
        <v>44949</v>
      </c>
      <c r="E1745" s="21">
        <v>9.9</v>
      </c>
      <c r="F1745" s="32">
        <v>267</v>
      </c>
      <c r="G1745" s="21">
        <v>11.11</v>
      </c>
      <c r="H1745" s="26">
        <v>98.1</v>
      </c>
      <c r="I1745" s="25">
        <v>0</v>
      </c>
      <c r="J1745" s="25">
        <v>7.14</v>
      </c>
      <c r="K1745" s="31">
        <v>3.9999999999995595</v>
      </c>
      <c r="L1745" s="33">
        <v>0.60599999999999998</v>
      </c>
      <c r="M1745" s="33">
        <v>3.85</v>
      </c>
      <c r="N1745" s="31">
        <v>33.352400000000003</v>
      </c>
      <c r="O1745" s="31">
        <v>0.1116</v>
      </c>
      <c r="P1745" s="32">
        <v>8.691948051948053</v>
      </c>
      <c r="Q1745" s="25">
        <v>50</v>
      </c>
      <c r="R1745" s="22">
        <v>1</v>
      </c>
      <c r="S1745" s="22" t="s">
        <v>46</v>
      </c>
      <c r="T1745" s="6">
        <v>2023</v>
      </c>
      <c r="U1745"/>
      <c r="AP1745" s="9"/>
      <c r="AQ1745" s="9"/>
      <c r="AR1745" s="76"/>
      <c r="AS1745" s="76"/>
    </row>
    <row r="1746" spans="1:45">
      <c r="A1746" s="26">
        <v>4</v>
      </c>
      <c r="B1746" s="27" t="s">
        <v>25</v>
      </c>
      <c r="C1746" s="27" t="s">
        <v>26</v>
      </c>
      <c r="D1746" s="63">
        <v>44949</v>
      </c>
      <c r="E1746" s="21">
        <v>7.3</v>
      </c>
      <c r="F1746" s="22">
        <v>303</v>
      </c>
      <c r="G1746" s="21">
        <v>10.87</v>
      </c>
      <c r="H1746" s="26">
        <v>90.1</v>
      </c>
      <c r="I1746" s="25">
        <v>0</v>
      </c>
      <c r="J1746" s="25">
        <v>7.22</v>
      </c>
      <c r="K1746" s="31">
        <v>1.200000000000756</v>
      </c>
      <c r="L1746" s="33">
        <v>0.33800000000000002</v>
      </c>
      <c r="M1746" s="33">
        <v>0.05</v>
      </c>
      <c r="N1746" s="31">
        <v>29.054000000000002</v>
      </c>
      <c r="O1746" s="31">
        <v>5.4683999999999999</v>
      </c>
      <c r="P1746" s="32"/>
      <c r="Q1746" s="25">
        <v>120</v>
      </c>
      <c r="R1746" s="22">
        <v>1</v>
      </c>
      <c r="S1746" s="22" t="s">
        <v>46</v>
      </c>
      <c r="T1746" s="6">
        <v>2023</v>
      </c>
      <c r="U1746"/>
      <c r="AP1746" s="9"/>
      <c r="AQ1746" s="9"/>
      <c r="AR1746" s="76"/>
      <c r="AS1746" s="76"/>
    </row>
    <row r="1747" spans="1:45">
      <c r="A1747" s="26">
        <v>5</v>
      </c>
      <c r="B1747" s="27" t="s">
        <v>27</v>
      </c>
      <c r="C1747" s="27" t="s">
        <v>26</v>
      </c>
      <c r="D1747" s="63">
        <v>44949</v>
      </c>
      <c r="E1747" s="21">
        <v>9.8000000000000007</v>
      </c>
      <c r="F1747" s="22">
        <v>42.4</v>
      </c>
      <c r="G1747" s="21">
        <v>10.62</v>
      </c>
      <c r="H1747" s="26">
        <v>92.4</v>
      </c>
      <c r="I1747" s="25">
        <v>0</v>
      </c>
      <c r="J1747" s="33">
        <v>7.1</v>
      </c>
      <c r="K1747" s="31">
        <v>12.000000000000455</v>
      </c>
      <c r="L1747" s="33">
        <v>1.1520000000000001</v>
      </c>
      <c r="M1747" s="33">
        <v>0.60000000000000009</v>
      </c>
      <c r="N1747" s="31">
        <v>21.332800000000002</v>
      </c>
      <c r="O1747" s="31">
        <v>0.89280000000000004</v>
      </c>
      <c r="P1747" s="32">
        <v>37.042666666666669</v>
      </c>
      <c r="Q1747" s="25">
        <v>30</v>
      </c>
      <c r="R1747" s="22">
        <v>1</v>
      </c>
      <c r="S1747" s="22" t="s">
        <v>46</v>
      </c>
      <c r="T1747" s="6">
        <v>2023</v>
      </c>
      <c r="U1747"/>
      <c r="AP1747" s="9"/>
      <c r="AQ1747" s="9"/>
      <c r="AR1747" s="76"/>
      <c r="AS1747" s="76"/>
    </row>
    <row r="1748" spans="1:45">
      <c r="A1748" s="26">
        <v>6</v>
      </c>
      <c r="B1748" s="27" t="s">
        <v>28</v>
      </c>
      <c r="C1748" s="27" t="s">
        <v>21</v>
      </c>
      <c r="D1748" s="63">
        <v>44949</v>
      </c>
      <c r="E1748" s="21">
        <v>8.6999999999999993</v>
      </c>
      <c r="F1748" s="22">
        <v>322</v>
      </c>
      <c r="G1748" s="21">
        <v>12.79</v>
      </c>
      <c r="H1748" s="22">
        <v>109.4</v>
      </c>
      <c r="I1748" s="25">
        <v>0</v>
      </c>
      <c r="J1748" s="25">
        <v>7.32</v>
      </c>
      <c r="K1748" s="31">
        <v>9.5999999999989427</v>
      </c>
      <c r="L1748" s="33">
        <v>0.64600000000000013</v>
      </c>
      <c r="M1748" s="33">
        <v>0.25</v>
      </c>
      <c r="N1748" s="31">
        <v>16.556800000000003</v>
      </c>
      <c r="O1748" s="31">
        <v>0.78120000000000001</v>
      </c>
      <c r="P1748" s="32">
        <v>69.352000000000004</v>
      </c>
      <c r="Q1748" s="25">
        <v>25</v>
      </c>
      <c r="R1748" s="22">
        <v>1</v>
      </c>
      <c r="S1748" s="22" t="s">
        <v>46</v>
      </c>
      <c r="T1748" s="6">
        <v>2023</v>
      </c>
      <c r="U1748"/>
      <c r="AP1748" s="9"/>
      <c r="AQ1748" s="9"/>
      <c r="AR1748" s="76"/>
      <c r="AS1748" s="76"/>
    </row>
    <row r="1749" spans="1:45">
      <c r="A1749" s="26">
        <v>7</v>
      </c>
      <c r="B1749" s="27" t="s">
        <v>29</v>
      </c>
      <c r="C1749" s="27" t="s">
        <v>21</v>
      </c>
      <c r="D1749" s="63">
        <v>44949</v>
      </c>
      <c r="E1749" s="21">
        <v>3.9</v>
      </c>
      <c r="F1749" s="22">
        <v>715</v>
      </c>
      <c r="G1749" s="21">
        <v>8.8699999999999992</v>
      </c>
      <c r="H1749" s="26">
        <v>73.5</v>
      </c>
      <c r="I1749" s="25">
        <v>33</v>
      </c>
      <c r="J1749" s="25">
        <v>7.13</v>
      </c>
      <c r="K1749" s="31">
        <v>7.3999999999987409</v>
      </c>
      <c r="L1749" s="33">
        <v>0.71599999999999997</v>
      </c>
      <c r="M1749" s="33">
        <v>0.15000000000000002</v>
      </c>
      <c r="N1749" s="31">
        <v>36.854800000000004</v>
      </c>
      <c r="O1749" s="31">
        <v>3.7944</v>
      </c>
      <c r="P1749" s="32">
        <v>270.99466666666666</v>
      </c>
      <c r="Q1749" s="25">
        <v>41</v>
      </c>
      <c r="R1749" s="22">
        <v>1</v>
      </c>
      <c r="S1749" s="22" t="s">
        <v>46</v>
      </c>
      <c r="T1749" s="6">
        <v>2023</v>
      </c>
      <c r="U1749"/>
      <c r="AP1749" s="9"/>
      <c r="AQ1749" s="9"/>
      <c r="AR1749" s="76"/>
      <c r="AS1749" s="76"/>
    </row>
    <row r="1750" spans="1:45">
      <c r="A1750" s="26">
        <v>8</v>
      </c>
      <c r="B1750" s="27" t="s">
        <v>30</v>
      </c>
      <c r="C1750" s="27" t="s">
        <v>26</v>
      </c>
      <c r="D1750" s="63">
        <v>44949</v>
      </c>
      <c r="E1750" s="21">
        <v>7.1</v>
      </c>
      <c r="F1750" s="22">
        <v>289</v>
      </c>
      <c r="G1750" s="21">
        <v>10.14</v>
      </c>
      <c r="H1750" s="26">
        <v>83.7</v>
      </c>
      <c r="I1750" s="25">
        <v>0</v>
      </c>
      <c r="J1750" s="33">
        <v>7.2</v>
      </c>
      <c r="K1750" s="31">
        <v>0.99999999999944578</v>
      </c>
      <c r="L1750" s="33">
        <v>0.71799999999999997</v>
      </c>
      <c r="M1750" s="33">
        <v>0</v>
      </c>
      <c r="N1750" s="31">
        <v>55.6404</v>
      </c>
      <c r="O1750" s="31">
        <v>0.22320000000000001</v>
      </c>
      <c r="P1750" s="32"/>
      <c r="Q1750" s="25">
        <v>120</v>
      </c>
      <c r="R1750" s="22">
        <v>1</v>
      </c>
      <c r="S1750" s="22" t="s">
        <v>46</v>
      </c>
      <c r="T1750" s="6">
        <v>2023</v>
      </c>
      <c r="U1750"/>
      <c r="AP1750" s="9"/>
      <c r="AQ1750" s="9"/>
      <c r="AR1750" s="76"/>
      <c r="AS1750" s="76"/>
    </row>
    <row r="1751" spans="1:45">
      <c r="A1751" s="26">
        <v>9</v>
      </c>
      <c r="B1751" s="27" t="s">
        <v>31</v>
      </c>
      <c r="C1751" s="27" t="s">
        <v>32</v>
      </c>
      <c r="D1751" s="63">
        <v>44949</v>
      </c>
      <c r="E1751" s="21">
        <v>8.1999999999999993</v>
      </c>
      <c r="F1751" s="22">
        <v>2939</v>
      </c>
      <c r="G1751" s="21">
        <v>15.62</v>
      </c>
      <c r="H1751" s="26">
        <v>132</v>
      </c>
      <c r="I1751" s="25">
        <v>0</v>
      </c>
      <c r="J1751" s="25">
        <v>7.53</v>
      </c>
      <c r="K1751" s="31">
        <v>8.7499999999995914</v>
      </c>
      <c r="L1751" s="33">
        <v>1.1924999999999999</v>
      </c>
      <c r="M1751" s="33">
        <v>0.95</v>
      </c>
      <c r="N1751" s="31">
        <v>2.7064000000000004</v>
      </c>
      <c r="O1751" s="31">
        <v>0</v>
      </c>
      <c r="P1751" s="32">
        <v>2.8488421052631585</v>
      </c>
      <c r="Q1751" s="25">
        <v>30</v>
      </c>
      <c r="R1751" s="22">
        <v>1</v>
      </c>
      <c r="S1751" s="22" t="s">
        <v>46</v>
      </c>
      <c r="T1751" s="6">
        <v>2023</v>
      </c>
      <c r="U1751"/>
      <c r="AP1751" s="9"/>
      <c r="AQ1751" s="9"/>
      <c r="AR1751" s="76"/>
      <c r="AS1751" s="76"/>
    </row>
    <row r="1752" spans="1:45">
      <c r="A1752" s="26">
        <v>10</v>
      </c>
      <c r="B1752" s="27" t="s">
        <v>33</v>
      </c>
      <c r="C1752" s="27" t="s">
        <v>32</v>
      </c>
      <c r="D1752" s="63">
        <v>44949</v>
      </c>
      <c r="E1752" s="21">
        <v>8.1</v>
      </c>
      <c r="F1752" s="22">
        <v>4750</v>
      </c>
      <c r="G1752" s="21">
        <v>13.7</v>
      </c>
      <c r="H1752" s="26">
        <v>116</v>
      </c>
      <c r="I1752" s="25">
        <v>0</v>
      </c>
      <c r="J1752" s="33">
        <v>7.4</v>
      </c>
      <c r="K1752" s="31">
        <v>26.999999999999247</v>
      </c>
      <c r="L1752" s="33">
        <v>1.7999999999999998</v>
      </c>
      <c r="M1752" s="33">
        <v>0.9</v>
      </c>
      <c r="N1752" s="31">
        <v>39.242800000000003</v>
      </c>
      <c r="O1752" s="31">
        <v>2.79</v>
      </c>
      <c r="P1752" s="32">
        <v>46.703111111111113</v>
      </c>
      <c r="Q1752" s="25">
        <v>15</v>
      </c>
      <c r="R1752" s="22">
        <v>1</v>
      </c>
      <c r="S1752" s="22" t="s">
        <v>46</v>
      </c>
      <c r="T1752" s="6">
        <v>2023</v>
      </c>
      <c r="U1752"/>
      <c r="AP1752" s="9"/>
      <c r="AQ1752" s="9"/>
      <c r="AR1752" s="76"/>
      <c r="AS1752" s="76"/>
    </row>
    <row r="1753" spans="1:45">
      <c r="A1753" s="26">
        <v>11</v>
      </c>
      <c r="B1753" s="27" t="s">
        <v>34</v>
      </c>
      <c r="C1753" s="27" t="s">
        <v>26</v>
      </c>
      <c r="D1753" s="63">
        <v>44949</v>
      </c>
      <c r="E1753" s="21">
        <v>8.1999999999999993</v>
      </c>
      <c r="F1753" s="22">
        <v>233</v>
      </c>
      <c r="G1753" s="21">
        <v>9.86</v>
      </c>
      <c r="H1753" s="26">
        <v>83.9</v>
      </c>
      <c r="I1753" s="25">
        <v>66</v>
      </c>
      <c r="J1753" s="33">
        <v>7.22</v>
      </c>
      <c r="K1753" s="31">
        <v>1.6000000000016001</v>
      </c>
      <c r="L1753" s="33">
        <v>0.33400000000000002</v>
      </c>
      <c r="M1753" s="33">
        <v>0</v>
      </c>
      <c r="N1753" s="31">
        <v>19.502000000000002</v>
      </c>
      <c r="O1753" s="31">
        <v>2.5668000000000002</v>
      </c>
      <c r="P1753" s="32"/>
      <c r="Q1753" s="25">
        <v>120</v>
      </c>
      <c r="R1753" s="22">
        <v>1</v>
      </c>
      <c r="S1753" s="22" t="s">
        <v>46</v>
      </c>
      <c r="T1753" s="6">
        <v>2023</v>
      </c>
      <c r="U1753"/>
      <c r="AP1753" s="9"/>
      <c r="AQ1753" s="9"/>
      <c r="AR1753" s="76"/>
      <c r="AS1753" s="76"/>
    </row>
    <row r="1754" spans="1:45">
      <c r="A1754" s="26">
        <v>12</v>
      </c>
      <c r="B1754" s="27" t="s">
        <v>35</v>
      </c>
      <c r="C1754" s="27" t="s">
        <v>26</v>
      </c>
      <c r="D1754" s="63">
        <v>44949</v>
      </c>
      <c r="E1754" s="21">
        <v>7.1</v>
      </c>
      <c r="F1754" s="22">
        <v>230</v>
      </c>
      <c r="G1754" s="21">
        <v>16.399999999999999</v>
      </c>
      <c r="H1754" s="26">
        <v>135</v>
      </c>
      <c r="I1754" s="25">
        <v>0</v>
      </c>
      <c r="J1754" s="33">
        <v>8</v>
      </c>
      <c r="K1754" s="31">
        <v>1.4000000000002899</v>
      </c>
      <c r="L1754" s="33">
        <v>0.32400000000000007</v>
      </c>
      <c r="M1754" s="33">
        <v>0</v>
      </c>
      <c r="N1754" s="31">
        <v>1.0348000000000002</v>
      </c>
      <c r="O1754" s="31">
        <v>0</v>
      </c>
      <c r="P1754" s="32"/>
      <c r="Q1754" s="25">
        <v>120</v>
      </c>
      <c r="R1754" s="22">
        <v>1</v>
      </c>
      <c r="S1754" s="22" t="s">
        <v>46</v>
      </c>
      <c r="T1754" s="6">
        <v>2023</v>
      </c>
      <c r="U1754"/>
      <c r="AP1754" s="9"/>
      <c r="AQ1754" s="9"/>
      <c r="AR1754" s="76"/>
      <c r="AS1754" s="76"/>
    </row>
    <row r="1755" spans="1:45">
      <c r="A1755" s="26">
        <v>13</v>
      </c>
      <c r="B1755" s="27" t="s">
        <v>36</v>
      </c>
      <c r="C1755" s="27" t="s">
        <v>32</v>
      </c>
      <c r="D1755" s="63">
        <v>44949</v>
      </c>
      <c r="E1755" s="21">
        <v>4.8</v>
      </c>
      <c r="F1755" s="22">
        <v>3569</v>
      </c>
      <c r="G1755" s="21">
        <v>14.93</v>
      </c>
      <c r="H1755" s="22">
        <v>116.1</v>
      </c>
      <c r="I1755" s="25">
        <v>0</v>
      </c>
      <c r="J1755" s="33">
        <v>7.6</v>
      </c>
      <c r="K1755" s="31">
        <v>14.769230769231875</v>
      </c>
      <c r="L1755" s="33">
        <v>1.3107692307692307</v>
      </c>
      <c r="M1755" s="33">
        <v>1.2500000000000002</v>
      </c>
      <c r="N1755" s="31">
        <v>1.7512000000000001</v>
      </c>
      <c r="O1755" s="31">
        <v>6.3612000000000002</v>
      </c>
      <c r="P1755" s="32">
        <v>6.4899199999999997</v>
      </c>
      <c r="Q1755" s="25">
        <v>40</v>
      </c>
      <c r="R1755" s="22">
        <v>1</v>
      </c>
      <c r="S1755" s="22" t="s">
        <v>46</v>
      </c>
      <c r="T1755" s="6">
        <v>2023</v>
      </c>
      <c r="U1755"/>
      <c r="AP1755" s="9"/>
      <c r="AQ1755" s="9"/>
      <c r="AR1755" s="76"/>
      <c r="AS1755" s="76"/>
    </row>
    <row r="1756" spans="1:45">
      <c r="A1756" s="26">
        <v>14</v>
      </c>
      <c r="B1756" s="27" t="s">
        <v>37</v>
      </c>
      <c r="C1756" s="27" t="s">
        <v>32</v>
      </c>
      <c r="D1756" s="63">
        <v>44949</v>
      </c>
      <c r="E1756" s="21">
        <v>7</v>
      </c>
      <c r="F1756" s="22">
        <v>1058</v>
      </c>
      <c r="G1756" s="21">
        <v>13.33</v>
      </c>
      <c r="H1756" s="22">
        <v>109.9</v>
      </c>
      <c r="I1756" s="25">
        <v>0</v>
      </c>
      <c r="J1756" s="33">
        <v>7.64</v>
      </c>
      <c r="K1756" s="31">
        <v>9.0000000000003411</v>
      </c>
      <c r="L1756" s="33">
        <v>1.034</v>
      </c>
      <c r="M1756" s="33">
        <v>1.6500000000000001</v>
      </c>
      <c r="N1756" s="31">
        <v>20.934800000000003</v>
      </c>
      <c r="O1756" s="31">
        <v>3.5712000000000002</v>
      </c>
      <c r="P1756" s="32">
        <v>14.852121212121213</v>
      </c>
      <c r="Q1756" s="25">
        <v>40</v>
      </c>
      <c r="R1756" s="22">
        <v>1</v>
      </c>
      <c r="S1756" s="22" t="s">
        <v>46</v>
      </c>
      <c r="T1756" s="6">
        <v>2023</v>
      </c>
      <c r="U1756"/>
      <c r="AP1756" s="9"/>
      <c r="AQ1756" s="9"/>
      <c r="AR1756" s="76"/>
      <c r="AS1756" s="76"/>
    </row>
    <row r="1757" spans="1:45">
      <c r="A1757" s="26">
        <v>15</v>
      </c>
      <c r="B1757" s="27" t="s">
        <v>38</v>
      </c>
      <c r="C1757" s="27" t="s">
        <v>21</v>
      </c>
      <c r="D1757" s="63">
        <v>44949</v>
      </c>
      <c r="E1757" s="21">
        <v>6.4</v>
      </c>
      <c r="F1757" s="22">
        <v>652</v>
      </c>
      <c r="G1757" s="21">
        <v>12.51</v>
      </c>
      <c r="H1757" s="22">
        <v>101.3</v>
      </c>
      <c r="I1757" s="25">
        <v>0</v>
      </c>
      <c r="J1757" s="33">
        <v>7.48</v>
      </c>
      <c r="K1757" s="31">
        <v>4.3999999999986272</v>
      </c>
      <c r="L1757" s="33">
        <v>0.746</v>
      </c>
      <c r="M1757" s="33">
        <v>0.5</v>
      </c>
      <c r="N1757" s="31">
        <v>44.098400000000005</v>
      </c>
      <c r="O1757" s="31">
        <v>0</v>
      </c>
      <c r="P1757" s="32">
        <v>88.19680000000001</v>
      </c>
      <c r="Q1757" s="25">
        <v>65</v>
      </c>
      <c r="R1757" s="22">
        <v>1</v>
      </c>
      <c r="S1757" s="22" t="s">
        <v>46</v>
      </c>
      <c r="T1757" s="6">
        <v>2023</v>
      </c>
      <c r="U1757"/>
      <c r="AP1757" s="9"/>
      <c r="AQ1757" s="9"/>
      <c r="AR1757" s="76"/>
      <c r="AS1757" s="76"/>
    </row>
    <row r="1758" spans="1:45">
      <c r="A1758" s="26">
        <v>16</v>
      </c>
      <c r="B1758" s="27" t="s">
        <v>39</v>
      </c>
      <c r="C1758" s="27" t="s">
        <v>26</v>
      </c>
      <c r="D1758" s="63">
        <v>44949</v>
      </c>
      <c r="E1758" s="21">
        <v>7.2</v>
      </c>
      <c r="F1758" s="22">
        <v>816</v>
      </c>
      <c r="G1758" s="21">
        <v>12.54</v>
      </c>
      <c r="H1758" s="22">
        <v>104.3</v>
      </c>
      <c r="I1758" s="25">
        <v>0</v>
      </c>
      <c r="J1758" s="33">
        <v>7.71</v>
      </c>
      <c r="K1758" s="31">
        <v>8.5999999999994969</v>
      </c>
      <c r="L1758" s="33">
        <v>0.88200000000000001</v>
      </c>
      <c r="M1758" s="33">
        <v>1.4000000000000001</v>
      </c>
      <c r="N1758" s="31">
        <v>37.173200000000001</v>
      </c>
      <c r="O1758" s="31">
        <v>0</v>
      </c>
      <c r="P1758" s="32">
        <v>26.552285714285713</v>
      </c>
      <c r="Q1758" s="25">
        <v>35</v>
      </c>
      <c r="R1758" s="22">
        <v>1</v>
      </c>
      <c r="S1758" s="22" t="s">
        <v>46</v>
      </c>
      <c r="T1758" s="6">
        <v>2023</v>
      </c>
      <c r="U1758"/>
      <c r="AP1758" s="9"/>
      <c r="AQ1758" s="9"/>
      <c r="AR1758" s="76"/>
      <c r="AS1758" s="76"/>
    </row>
    <row r="1759" spans="1:45">
      <c r="A1759" s="26">
        <v>17</v>
      </c>
      <c r="B1759" s="27" t="s">
        <v>40</v>
      </c>
      <c r="C1759" s="27" t="s">
        <v>26</v>
      </c>
      <c r="D1759" s="63">
        <v>44949</v>
      </c>
      <c r="E1759" s="21">
        <v>8</v>
      </c>
      <c r="F1759" s="22">
        <v>342</v>
      </c>
      <c r="G1759" s="21">
        <v>12.57</v>
      </c>
      <c r="H1759" s="22">
        <v>105.5</v>
      </c>
      <c r="I1759" s="25">
        <v>0</v>
      </c>
      <c r="J1759" s="33">
        <v>7.61</v>
      </c>
      <c r="K1759" s="31">
        <v>7.4000000000005173</v>
      </c>
      <c r="L1759" s="33">
        <v>0.8660000000000001</v>
      </c>
      <c r="M1759" s="33">
        <v>0.15000000000000002</v>
      </c>
      <c r="N1759" s="31">
        <v>33.033999999999999</v>
      </c>
      <c r="O1759" s="31">
        <v>3.6828000000000003</v>
      </c>
      <c r="P1759" s="32">
        <v>244.77866666666662</v>
      </c>
      <c r="Q1759" s="25">
        <v>40</v>
      </c>
      <c r="R1759" s="22">
        <v>1</v>
      </c>
      <c r="S1759" s="22" t="s">
        <v>46</v>
      </c>
      <c r="T1759" s="6">
        <v>2023</v>
      </c>
      <c r="U1759"/>
      <c r="AP1759" s="9"/>
      <c r="AQ1759" s="9"/>
      <c r="AR1759" s="76"/>
      <c r="AS1759" s="76"/>
    </row>
    <row r="1760" spans="1:45">
      <c r="A1760" s="26">
        <v>18</v>
      </c>
      <c r="B1760" s="27" t="s">
        <v>41</v>
      </c>
      <c r="C1760" s="27" t="s">
        <v>21</v>
      </c>
      <c r="D1760" s="63">
        <v>44949</v>
      </c>
      <c r="E1760" s="21">
        <v>8.1</v>
      </c>
      <c r="F1760" s="22">
        <v>844</v>
      </c>
      <c r="G1760" s="21">
        <v>13.18</v>
      </c>
      <c r="H1760" s="22">
        <v>111.2</v>
      </c>
      <c r="I1760" s="25">
        <v>0</v>
      </c>
      <c r="J1760" s="33">
        <v>7.64</v>
      </c>
      <c r="K1760" s="31">
        <v>4.0000000000013358</v>
      </c>
      <c r="L1760" s="33">
        <v>0.80200000000000005</v>
      </c>
      <c r="M1760" s="33">
        <v>1.2000000000000002</v>
      </c>
      <c r="N1760" s="31">
        <v>35.183199999999999</v>
      </c>
      <c r="O1760" s="31">
        <v>0.89280000000000004</v>
      </c>
      <c r="P1760" s="32">
        <v>30.063333333333329</v>
      </c>
      <c r="Q1760" s="25">
        <v>55</v>
      </c>
      <c r="R1760" s="22">
        <v>1</v>
      </c>
      <c r="S1760" s="22" t="s">
        <v>46</v>
      </c>
      <c r="T1760" s="6">
        <v>2023</v>
      </c>
      <c r="U1760"/>
      <c r="AP1760" s="9"/>
      <c r="AQ1760" s="9"/>
      <c r="AR1760" s="76"/>
      <c r="AS1760" s="76"/>
    </row>
    <row r="1761" spans="1:45">
      <c r="A1761" s="26">
        <v>19</v>
      </c>
      <c r="B1761" s="27" t="s">
        <v>42</v>
      </c>
      <c r="C1761" s="27" t="s">
        <v>32</v>
      </c>
      <c r="D1761" s="63">
        <v>44949</v>
      </c>
      <c r="E1761" s="21">
        <v>6.5</v>
      </c>
      <c r="F1761" s="22">
        <v>573</v>
      </c>
      <c r="G1761" s="21">
        <v>14.01</v>
      </c>
      <c r="H1761" s="22">
        <v>113.4</v>
      </c>
      <c r="I1761" s="25">
        <v>0</v>
      </c>
      <c r="J1761" s="33">
        <v>7.36</v>
      </c>
      <c r="K1761" s="31">
        <v>23.600000000000065</v>
      </c>
      <c r="L1761" s="33">
        <v>0.99600000000000011</v>
      </c>
      <c r="M1761" s="33">
        <v>0.25</v>
      </c>
      <c r="N1761" s="31">
        <v>23.482000000000003</v>
      </c>
      <c r="O1761" s="31">
        <v>0.89280000000000004</v>
      </c>
      <c r="P1761" s="32">
        <v>97.499200000000016</v>
      </c>
      <c r="Q1761" s="25">
        <v>35</v>
      </c>
      <c r="R1761" s="22">
        <v>1</v>
      </c>
      <c r="S1761" s="22" t="s">
        <v>46</v>
      </c>
      <c r="T1761" s="6">
        <v>2023</v>
      </c>
      <c r="U1761"/>
      <c r="AP1761" s="9"/>
      <c r="AQ1761" s="9"/>
      <c r="AR1761" s="76"/>
      <c r="AS1761" s="76"/>
    </row>
    <row r="1762" spans="1:45">
      <c r="A1762" s="26">
        <v>20</v>
      </c>
      <c r="B1762" s="27" t="s">
        <v>43</v>
      </c>
      <c r="C1762" s="27" t="s">
        <v>26</v>
      </c>
      <c r="D1762" s="63">
        <v>44949</v>
      </c>
      <c r="E1762" s="21">
        <v>7</v>
      </c>
      <c r="F1762" s="22">
        <v>247</v>
      </c>
      <c r="G1762" s="21">
        <v>12.24</v>
      </c>
      <c r="H1762" s="22">
        <v>100.3</v>
      </c>
      <c r="I1762" s="25">
        <v>0</v>
      </c>
      <c r="J1762" s="33">
        <v>7.31</v>
      </c>
      <c r="K1762" s="31">
        <v>4.4000000000004036</v>
      </c>
      <c r="L1762" s="33">
        <v>0.45200000000000001</v>
      </c>
      <c r="M1762" s="33">
        <v>0</v>
      </c>
      <c r="N1762" s="31">
        <v>26.188400000000001</v>
      </c>
      <c r="O1762" s="31">
        <v>0.44640000000000002</v>
      </c>
      <c r="P1762" s="32"/>
      <c r="Q1762" s="25">
        <v>35</v>
      </c>
      <c r="R1762" s="22">
        <v>1</v>
      </c>
      <c r="S1762" s="22" t="s">
        <v>46</v>
      </c>
      <c r="T1762" s="6">
        <v>2023</v>
      </c>
      <c r="U1762"/>
      <c r="AP1762" s="9"/>
      <c r="AQ1762" s="9"/>
      <c r="AR1762" s="76"/>
      <c r="AS1762" s="76"/>
    </row>
    <row r="1763" spans="1:45">
      <c r="A1763" s="26">
        <v>21</v>
      </c>
      <c r="B1763" s="27" t="s">
        <v>44</v>
      </c>
      <c r="C1763" s="27" t="s">
        <v>21</v>
      </c>
      <c r="D1763" s="63">
        <v>44949</v>
      </c>
      <c r="E1763" s="21">
        <v>7.1</v>
      </c>
      <c r="F1763" s="22">
        <v>115</v>
      </c>
      <c r="G1763" s="21">
        <v>12.37</v>
      </c>
      <c r="H1763" s="22">
        <v>102.2</v>
      </c>
      <c r="I1763" s="25">
        <v>0</v>
      </c>
      <c r="J1763" s="33">
        <v>6.43</v>
      </c>
      <c r="K1763" s="31">
        <v>2.7999999999996916</v>
      </c>
      <c r="L1763" s="33">
        <v>0.30599999999999999</v>
      </c>
      <c r="M1763" s="33">
        <v>0.2</v>
      </c>
      <c r="N1763" s="31">
        <v>9.6316000000000006</v>
      </c>
      <c r="O1763" s="31">
        <v>0.89280000000000004</v>
      </c>
      <c r="P1763" s="32">
        <v>52.622</v>
      </c>
      <c r="Q1763" s="25">
        <v>110</v>
      </c>
      <c r="R1763" s="22">
        <v>1</v>
      </c>
      <c r="S1763" s="22" t="s">
        <v>46</v>
      </c>
      <c r="T1763" s="6">
        <v>2023</v>
      </c>
      <c r="U1763"/>
      <c r="AP1763" s="9"/>
      <c r="AQ1763" s="9"/>
      <c r="AR1763" s="76"/>
      <c r="AS1763" s="76"/>
    </row>
    <row r="1764" spans="1:45">
      <c r="A1764" s="26">
        <v>22</v>
      </c>
      <c r="B1764" s="27" t="s">
        <v>45</v>
      </c>
      <c r="C1764" s="27" t="s">
        <v>21</v>
      </c>
      <c r="D1764" s="63">
        <v>44949</v>
      </c>
      <c r="E1764" s="21">
        <v>8.9</v>
      </c>
      <c r="F1764" s="22">
        <v>403</v>
      </c>
      <c r="G1764" s="21">
        <v>11.57</v>
      </c>
      <c r="H1764" s="26">
        <v>99.3</v>
      </c>
      <c r="I1764" s="25">
        <v>33</v>
      </c>
      <c r="J1764" s="33">
        <v>7.04</v>
      </c>
      <c r="K1764" s="32">
        <v>13.600000000000279</v>
      </c>
      <c r="L1764" s="33">
        <v>0.48600000000000004</v>
      </c>
      <c r="M1764" s="33">
        <v>0.1</v>
      </c>
      <c r="N1764" s="31">
        <v>67.3416</v>
      </c>
      <c r="O1764" s="31">
        <v>2.6783999999999999</v>
      </c>
      <c r="P1764" s="32"/>
      <c r="Q1764" s="25">
        <v>70</v>
      </c>
      <c r="R1764" s="22">
        <v>1</v>
      </c>
      <c r="S1764" s="22" t="s">
        <v>46</v>
      </c>
      <c r="T1764" s="6">
        <v>2023</v>
      </c>
      <c r="U1764"/>
      <c r="AP1764" s="9"/>
      <c r="AQ1764" s="9"/>
      <c r="AR1764" s="76"/>
      <c r="AS1764" s="76"/>
    </row>
    <row r="1765" spans="1:45">
      <c r="A1765" s="26">
        <v>23</v>
      </c>
      <c r="B1765" s="27" t="s">
        <v>42</v>
      </c>
      <c r="C1765" s="27" t="s">
        <v>32</v>
      </c>
      <c r="D1765" s="63">
        <v>44949</v>
      </c>
      <c r="E1765" s="21">
        <v>3.2</v>
      </c>
      <c r="F1765" s="22">
        <v>1167</v>
      </c>
      <c r="G1765" s="21">
        <v>11.3</v>
      </c>
      <c r="H1765" s="21">
        <v>91</v>
      </c>
      <c r="I1765" s="25">
        <v>0</v>
      </c>
      <c r="J1765" s="33">
        <v>7.32</v>
      </c>
      <c r="K1765" s="31">
        <v>15.80000000000048</v>
      </c>
      <c r="L1765" s="33">
        <v>0.622</v>
      </c>
      <c r="M1765" s="33">
        <v>0.4</v>
      </c>
      <c r="N1765" s="31">
        <v>19.4224</v>
      </c>
      <c r="O1765" s="31">
        <v>2.6783999999999999</v>
      </c>
      <c r="P1765" s="32">
        <v>55.251999999999995</v>
      </c>
      <c r="Q1765" s="25">
        <v>32</v>
      </c>
      <c r="R1765" s="22">
        <v>1</v>
      </c>
      <c r="S1765" s="22" t="s">
        <v>46</v>
      </c>
      <c r="T1765" s="6">
        <v>2023</v>
      </c>
      <c r="U1765"/>
      <c r="AP1765" s="9"/>
      <c r="AQ1765" s="9"/>
      <c r="AR1765" s="76"/>
      <c r="AS1765" s="76"/>
    </row>
    <row r="1766" spans="1:45">
      <c r="A1766" s="26">
        <v>24</v>
      </c>
      <c r="B1766" s="27" t="s">
        <v>51</v>
      </c>
      <c r="C1766" s="27" t="s">
        <v>21</v>
      </c>
      <c r="D1766" s="63">
        <v>44949</v>
      </c>
      <c r="E1766" s="21">
        <v>18.899999999999999</v>
      </c>
      <c r="F1766" s="22">
        <v>1595</v>
      </c>
      <c r="G1766" s="21">
        <v>8.1999999999999993</v>
      </c>
      <c r="H1766" s="26">
        <v>88.6</v>
      </c>
      <c r="I1766" s="25">
        <v>100</v>
      </c>
      <c r="J1766" s="33">
        <v>8.0500000000000007</v>
      </c>
      <c r="K1766" s="31">
        <v>2.6000000000010459</v>
      </c>
      <c r="L1766" s="33">
        <v>0.35</v>
      </c>
      <c r="M1766" s="33">
        <v>5.25</v>
      </c>
      <c r="N1766" s="31">
        <v>50.944000000000003</v>
      </c>
      <c r="O1766" s="31">
        <v>0</v>
      </c>
      <c r="P1766" s="32">
        <v>9.703619047619048</v>
      </c>
      <c r="Q1766" s="25">
        <v>120</v>
      </c>
      <c r="R1766" s="22">
        <v>1</v>
      </c>
      <c r="S1766" s="22" t="s">
        <v>46</v>
      </c>
      <c r="T1766" s="6">
        <v>2023</v>
      </c>
      <c r="U1766"/>
      <c r="AP1766" s="9"/>
      <c r="AQ1766" s="9"/>
      <c r="AR1766" s="76"/>
      <c r="AS1766" s="76"/>
    </row>
    <row r="1767" spans="1:45">
      <c r="A1767" s="26">
        <v>1</v>
      </c>
      <c r="B1767" s="27" t="s">
        <v>20</v>
      </c>
      <c r="C1767" s="27" t="s">
        <v>21</v>
      </c>
      <c r="D1767" s="63">
        <v>45037</v>
      </c>
      <c r="E1767" s="21">
        <v>13.3</v>
      </c>
      <c r="F1767" s="22">
        <v>430</v>
      </c>
      <c r="G1767" s="23">
        <v>7.8</v>
      </c>
      <c r="H1767" s="22">
        <v>73</v>
      </c>
      <c r="I1767" s="22">
        <v>33</v>
      </c>
      <c r="J1767" s="23">
        <v>7.33</v>
      </c>
      <c r="K1767" s="31">
        <v>1.600000000000712</v>
      </c>
      <c r="L1767" s="33">
        <v>0.15748000000000001</v>
      </c>
      <c r="M1767" s="33">
        <v>0.30479999999999996</v>
      </c>
      <c r="N1767" s="31">
        <v>11.760999999999999</v>
      </c>
      <c r="O1767" s="31">
        <v>0.78300000000000003</v>
      </c>
      <c r="P1767" s="32">
        <f t="shared" ref="P1767:P1790" si="38">(N1767+O1767)/M1767</f>
        <v>41.15485564304462</v>
      </c>
      <c r="Q1767" s="22">
        <v>120</v>
      </c>
      <c r="R1767" s="22">
        <v>4</v>
      </c>
      <c r="S1767" s="22" t="s">
        <v>47</v>
      </c>
      <c r="T1767" s="6">
        <v>2023</v>
      </c>
      <c r="U1767"/>
      <c r="AP1767" s="9"/>
      <c r="AQ1767" s="9"/>
      <c r="AR1767" s="76"/>
      <c r="AS1767" s="76"/>
    </row>
    <row r="1768" spans="1:45">
      <c r="A1768" s="26">
        <v>2</v>
      </c>
      <c r="B1768" s="27" t="s">
        <v>23</v>
      </c>
      <c r="C1768" s="27" t="s">
        <v>21</v>
      </c>
      <c r="D1768" s="63">
        <v>45037</v>
      </c>
      <c r="E1768" s="21">
        <v>13.1</v>
      </c>
      <c r="F1768" s="22">
        <v>545</v>
      </c>
      <c r="G1768" s="23">
        <v>7.24</v>
      </c>
      <c r="H1768" s="22">
        <v>68</v>
      </c>
      <c r="I1768" s="22">
        <v>0</v>
      </c>
      <c r="J1768" s="23">
        <v>7.29</v>
      </c>
      <c r="K1768" s="31">
        <v>1.3999999999998458</v>
      </c>
      <c r="L1768" s="33">
        <v>0.17983199999999999</v>
      </c>
      <c r="M1768" s="33">
        <v>5.0799999999999998E-2</v>
      </c>
      <c r="N1768" s="31">
        <v>25.688499999999998</v>
      </c>
      <c r="O1768" s="31">
        <v>0.65250000000000008</v>
      </c>
      <c r="P1768" s="32">
        <f t="shared" si="38"/>
        <v>518.52362204724409</v>
      </c>
      <c r="Q1768" s="22">
        <v>120</v>
      </c>
      <c r="R1768" s="22">
        <v>4</v>
      </c>
      <c r="S1768" s="22" t="s">
        <v>47</v>
      </c>
      <c r="T1768" s="6">
        <v>2023</v>
      </c>
      <c r="U1768"/>
      <c r="AP1768" s="9"/>
      <c r="AQ1768" s="9"/>
      <c r="AR1768" s="76"/>
      <c r="AS1768" s="76"/>
    </row>
    <row r="1769" spans="1:45">
      <c r="A1769" s="26">
        <v>3</v>
      </c>
      <c r="B1769" s="27" t="s">
        <v>24</v>
      </c>
      <c r="C1769" s="27" t="s">
        <v>21</v>
      </c>
      <c r="D1769" s="63">
        <v>45037</v>
      </c>
      <c r="E1769" s="21">
        <v>14.9</v>
      </c>
      <c r="F1769" s="22">
        <v>406</v>
      </c>
      <c r="G1769" s="33">
        <v>6</v>
      </c>
      <c r="H1769" s="22">
        <v>59</v>
      </c>
      <c r="I1769" s="22">
        <v>0</v>
      </c>
      <c r="J1769" s="23">
        <v>7.23</v>
      </c>
      <c r="K1769" s="31">
        <v>5.1851851851849426</v>
      </c>
      <c r="L1769" s="33">
        <v>0.4575762962962962</v>
      </c>
      <c r="M1769" s="33">
        <v>0.81279999999999997</v>
      </c>
      <c r="N1769" s="31">
        <v>19.003299999999999</v>
      </c>
      <c r="O1769" s="31">
        <v>0.65250000000000008</v>
      </c>
      <c r="P1769" s="32">
        <f t="shared" si="38"/>
        <v>24.182824803149607</v>
      </c>
      <c r="Q1769" s="22">
        <v>70</v>
      </c>
      <c r="R1769" s="22">
        <v>4</v>
      </c>
      <c r="S1769" s="22" t="s">
        <v>47</v>
      </c>
      <c r="T1769" s="6">
        <v>2023</v>
      </c>
      <c r="U1769"/>
      <c r="AP1769" s="9"/>
      <c r="AQ1769" s="9"/>
      <c r="AR1769" s="76"/>
      <c r="AS1769" s="76"/>
    </row>
    <row r="1770" spans="1:45">
      <c r="A1770" s="26">
        <v>4</v>
      </c>
      <c r="B1770" s="27" t="s">
        <v>25</v>
      </c>
      <c r="C1770" s="27" t="s">
        <v>26</v>
      </c>
      <c r="D1770" s="63">
        <v>45037</v>
      </c>
      <c r="E1770" s="21">
        <v>19.399999999999999</v>
      </c>
      <c r="F1770" s="22">
        <v>292</v>
      </c>
      <c r="G1770" s="23">
        <v>6.77</v>
      </c>
      <c r="H1770" s="22">
        <v>73</v>
      </c>
      <c r="I1770" s="22">
        <v>0</v>
      </c>
      <c r="J1770" s="23">
        <v>7.36</v>
      </c>
      <c r="K1770" s="31">
        <v>0.49999999999972289</v>
      </c>
      <c r="L1770" s="33">
        <v>0.104648</v>
      </c>
      <c r="M1770" s="33">
        <v>2.1844000000000001</v>
      </c>
      <c r="N1770" s="31">
        <v>4.7662999999999993</v>
      </c>
      <c r="O1770" s="31">
        <v>0.78300000000000003</v>
      </c>
      <c r="P1770" s="32">
        <f t="shared" si="38"/>
        <v>2.5404229994506498</v>
      </c>
      <c r="Q1770" s="22">
        <v>120</v>
      </c>
      <c r="R1770" s="22">
        <v>4</v>
      </c>
      <c r="S1770" s="22" t="s">
        <v>47</v>
      </c>
      <c r="T1770" s="6">
        <v>2023</v>
      </c>
      <c r="U1770"/>
      <c r="AP1770" s="9"/>
      <c r="AQ1770" s="9"/>
      <c r="AR1770" s="76"/>
      <c r="AS1770" s="76"/>
    </row>
    <row r="1771" spans="1:45">
      <c r="A1771" s="26">
        <v>5</v>
      </c>
      <c r="B1771" s="27" t="s">
        <v>27</v>
      </c>
      <c r="C1771" s="27" t="s">
        <v>26</v>
      </c>
      <c r="D1771" s="63">
        <v>45037</v>
      </c>
      <c r="E1771" s="21">
        <v>20.6</v>
      </c>
      <c r="F1771" s="22">
        <v>41</v>
      </c>
      <c r="G1771" s="23">
        <v>5.7</v>
      </c>
      <c r="H1771" s="22">
        <v>63</v>
      </c>
      <c r="I1771" s="22">
        <v>33</v>
      </c>
      <c r="J1771" s="23">
        <v>6.6</v>
      </c>
      <c r="K1771" s="31">
        <v>12.903225806451625</v>
      </c>
      <c r="L1771" s="33">
        <v>0.82590967741935473</v>
      </c>
      <c r="M1771" s="33">
        <v>2.3367999999999998</v>
      </c>
      <c r="N1771" s="31">
        <v>20.1175</v>
      </c>
      <c r="O1771" s="31">
        <v>3.1320000000000001</v>
      </c>
      <c r="P1771" s="32">
        <f t="shared" si="38"/>
        <v>9.949289626840125</v>
      </c>
      <c r="Q1771" s="22">
        <v>25</v>
      </c>
      <c r="R1771" s="22">
        <v>4</v>
      </c>
      <c r="S1771" s="22" t="s">
        <v>47</v>
      </c>
      <c r="T1771" s="6">
        <v>2023</v>
      </c>
      <c r="U1771"/>
      <c r="AP1771" s="9"/>
      <c r="AQ1771" s="9"/>
      <c r="AR1771" s="76"/>
      <c r="AS1771" s="76"/>
    </row>
    <row r="1772" spans="1:45">
      <c r="A1772" s="26">
        <v>6</v>
      </c>
      <c r="B1772" s="27" t="s">
        <v>28</v>
      </c>
      <c r="C1772" s="27" t="s">
        <v>21</v>
      </c>
      <c r="D1772" s="63">
        <v>45037</v>
      </c>
      <c r="E1772" s="21">
        <v>17.7</v>
      </c>
      <c r="F1772" s="22">
        <v>348</v>
      </c>
      <c r="G1772" s="23">
        <v>5.19</v>
      </c>
      <c r="H1772" s="22">
        <v>54</v>
      </c>
      <c r="I1772" s="22">
        <v>0</v>
      </c>
      <c r="J1772" s="23">
        <v>7.25</v>
      </c>
      <c r="K1772" s="31">
        <v>3.4848484848484373</v>
      </c>
      <c r="L1772" s="33">
        <v>0.37715151515151513</v>
      </c>
      <c r="M1772" s="33">
        <v>0.30479999999999996</v>
      </c>
      <c r="N1772" s="31">
        <v>26.307499999999997</v>
      </c>
      <c r="O1772" s="31">
        <v>1.044</v>
      </c>
      <c r="P1772" s="32">
        <f t="shared" si="38"/>
        <v>89.735892388451447</v>
      </c>
      <c r="Q1772" s="22">
        <v>40</v>
      </c>
      <c r="R1772" s="22">
        <v>4</v>
      </c>
      <c r="S1772" s="22" t="s">
        <v>47</v>
      </c>
      <c r="T1772" s="6">
        <v>2023</v>
      </c>
      <c r="U1772"/>
      <c r="AP1772" s="9"/>
      <c r="AQ1772" s="9"/>
      <c r="AR1772" s="76"/>
      <c r="AS1772" s="76"/>
    </row>
    <row r="1773" spans="1:45">
      <c r="A1773" s="26">
        <v>7</v>
      </c>
      <c r="B1773" s="27" t="s">
        <v>29</v>
      </c>
      <c r="C1773" s="27" t="s">
        <v>21</v>
      </c>
      <c r="D1773" s="63">
        <v>45037</v>
      </c>
      <c r="E1773" s="21">
        <v>10.7</v>
      </c>
      <c r="F1773" s="22">
        <v>660</v>
      </c>
      <c r="G1773" s="23">
        <v>6.79</v>
      </c>
      <c r="H1773" s="22">
        <v>66</v>
      </c>
      <c r="I1773" s="22">
        <v>33</v>
      </c>
      <c r="J1773" s="23">
        <v>7.14</v>
      </c>
      <c r="K1773" s="31">
        <v>3.5668789808913268</v>
      </c>
      <c r="L1773" s="33">
        <v>0.31580127388535029</v>
      </c>
      <c r="M1773" s="33">
        <v>0.15239999999999998</v>
      </c>
      <c r="N1773" s="31">
        <v>7.4279999999999999</v>
      </c>
      <c r="O1773" s="31">
        <v>0.65250000000000008</v>
      </c>
      <c r="P1773" s="32">
        <f t="shared" si="38"/>
        <v>53.021653543307096</v>
      </c>
      <c r="Q1773" s="22">
        <v>85</v>
      </c>
      <c r="R1773" s="22">
        <v>4</v>
      </c>
      <c r="S1773" s="22" t="s">
        <v>47</v>
      </c>
      <c r="T1773" s="6">
        <v>2023</v>
      </c>
      <c r="U1773"/>
      <c r="AP1773" s="9"/>
      <c r="AQ1773" s="9"/>
      <c r="AR1773" s="76"/>
      <c r="AS1773" s="76"/>
    </row>
    <row r="1774" spans="1:45">
      <c r="A1774" s="26">
        <v>8</v>
      </c>
      <c r="B1774" s="27" t="s">
        <v>30</v>
      </c>
      <c r="C1774" s="27" t="s">
        <v>26</v>
      </c>
      <c r="D1774" s="63">
        <v>45037</v>
      </c>
      <c r="E1774" s="21">
        <v>19.3</v>
      </c>
      <c r="F1774" s="22">
        <v>304</v>
      </c>
      <c r="G1774" s="23">
        <v>8.5</v>
      </c>
      <c r="H1774" s="22">
        <v>91</v>
      </c>
      <c r="I1774" s="22">
        <v>0</v>
      </c>
      <c r="J1774" s="23">
        <v>7.55</v>
      </c>
      <c r="K1774" s="31">
        <v>0.20000000000042206</v>
      </c>
      <c r="L1774" s="33">
        <v>4.2672000000000002E-2</v>
      </c>
      <c r="M1774" s="33">
        <v>0.20319999999999999</v>
      </c>
      <c r="N1774" s="31">
        <v>6.8708999999999998</v>
      </c>
      <c r="O1774" s="31">
        <v>0</v>
      </c>
      <c r="P1774" s="32">
        <f t="shared" si="38"/>
        <v>33.813484251968504</v>
      </c>
      <c r="Q1774" s="22">
        <v>120</v>
      </c>
      <c r="R1774" s="22">
        <v>4</v>
      </c>
      <c r="S1774" s="22" t="s">
        <v>47</v>
      </c>
      <c r="T1774" s="6">
        <v>2023</v>
      </c>
      <c r="U1774"/>
      <c r="AP1774" s="9"/>
      <c r="AQ1774" s="9"/>
      <c r="AR1774" s="76"/>
      <c r="AS1774" s="76"/>
    </row>
    <row r="1775" spans="1:45">
      <c r="A1775" s="26">
        <v>9</v>
      </c>
      <c r="B1775" s="27" t="s">
        <v>31</v>
      </c>
      <c r="C1775" s="27" t="s">
        <v>32</v>
      </c>
      <c r="D1775" s="63">
        <v>45037</v>
      </c>
      <c r="E1775" s="21">
        <v>15.6</v>
      </c>
      <c r="F1775" s="22">
        <v>3878</v>
      </c>
      <c r="G1775" s="23">
        <v>6.98</v>
      </c>
      <c r="H1775" s="22">
        <v>70</v>
      </c>
      <c r="I1775" s="22">
        <v>0</v>
      </c>
      <c r="J1775" s="23">
        <v>7.13</v>
      </c>
      <c r="K1775" s="31">
        <v>5.3164556962025085</v>
      </c>
      <c r="L1775" s="33">
        <v>0.33180759493670886</v>
      </c>
      <c r="M1775" s="33">
        <v>7.1120000000000001</v>
      </c>
      <c r="N1775" s="31">
        <v>11.6991</v>
      </c>
      <c r="O1775" s="31">
        <v>1.3050000000000002</v>
      </c>
      <c r="P1775" s="32">
        <f t="shared" si="38"/>
        <v>1.828473003374578</v>
      </c>
      <c r="Q1775" s="22">
        <v>20</v>
      </c>
      <c r="R1775" s="22">
        <v>4</v>
      </c>
      <c r="S1775" s="22" t="s">
        <v>47</v>
      </c>
      <c r="T1775" s="6">
        <v>2023</v>
      </c>
      <c r="U1775"/>
      <c r="AP1775" s="9"/>
      <c r="AQ1775" s="9"/>
      <c r="AR1775" s="76"/>
      <c r="AS1775" s="76"/>
    </row>
    <row r="1776" spans="1:45">
      <c r="A1776" s="26">
        <v>10</v>
      </c>
      <c r="B1776" s="27" t="s">
        <v>33</v>
      </c>
      <c r="C1776" s="27" t="s">
        <v>32</v>
      </c>
      <c r="D1776" s="63">
        <v>45037</v>
      </c>
      <c r="E1776" s="21">
        <v>18.5</v>
      </c>
      <c r="F1776" s="22">
        <v>5850</v>
      </c>
      <c r="G1776" s="23">
        <v>8.1999999999999993</v>
      </c>
      <c r="H1776" s="22">
        <v>87</v>
      </c>
      <c r="I1776" s="22">
        <v>33</v>
      </c>
      <c r="J1776" s="23">
        <v>7.34</v>
      </c>
      <c r="K1776" s="31">
        <v>20.909090909090626</v>
      </c>
      <c r="L1776" s="33">
        <v>0.61190909090909096</v>
      </c>
      <c r="M1776" s="33">
        <v>8.4835999999999991</v>
      </c>
      <c r="N1776" s="31">
        <v>3.0330999999999997</v>
      </c>
      <c r="O1776" s="31">
        <v>2.4795000000000003</v>
      </c>
      <c r="P1776" s="32">
        <f t="shared" si="38"/>
        <v>0.64979489839219207</v>
      </c>
      <c r="Q1776" s="22">
        <v>25</v>
      </c>
      <c r="R1776" s="22">
        <v>4</v>
      </c>
      <c r="S1776" s="22" t="s">
        <v>47</v>
      </c>
      <c r="T1776" s="6">
        <v>2023</v>
      </c>
      <c r="U1776"/>
      <c r="AP1776" s="9"/>
      <c r="AQ1776" s="9"/>
      <c r="AR1776" s="76"/>
      <c r="AS1776" s="76"/>
    </row>
    <row r="1777" spans="1:45">
      <c r="A1777" s="26">
        <v>11</v>
      </c>
      <c r="B1777" s="27" t="s">
        <v>34</v>
      </c>
      <c r="C1777" s="27" t="s">
        <v>26</v>
      </c>
      <c r="D1777" s="63">
        <v>45037</v>
      </c>
      <c r="E1777" s="21">
        <v>18.899999999999999</v>
      </c>
      <c r="F1777" s="22">
        <v>231</v>
      </c>
      <c r="G1777" s="23">
        <v>7.6</v>
      </c>
      <c r="H1777" s="22">
        <v>81</v>
      </c>
      <c r="I1777" s="22">
        <v>0</v>
      </c>
      <c r="J1777" s="23">
        <v>7.58</v>
      </c>
      <c r="K1777" s="31">
        <v>1.2999999999996348</v>
      </c>
      <c r="L1777" s="33">
        <v>0.127</v>
      </c>
      <c r="M1777" s="33">
        <v>0.40639999999999998</v>
      </c>
      <c r="N1777" s="31">
        <v>1.9188999999999998</v>
      </c>
      <c r="O1777" s="31">
        <v>0.65250000000000008</v>
      </c>
      <c r="P1777" s="32">
        <f t="shared" si="38"/>
        <v>6.3272637795275584</v>
      </c>
      <c r="Q1777" s="22">
        <v>120</v>
      </c>
      <c r="R1777" s="22">
        <v>4</v>
      </c>
      <c r="S1777" s="22" t="s">
        <v>47</v>
      </c>
      <c r="T1777" s="6">
        <v>2023</v>
      </c>
      <c r="U1777"/>
      <c r="AP1777" s="9"/>
      <c r="AQ1777" s="9"/>
      <c r="AR1777" s="76"/>
      <c r="AS1777" s="76"/>
    </row>
    <row r="1778" spans="1:45">
      <c r="A1778" s="26">
        <v>12</v>
      </c>
      <c r="B1778" s="27" t="s">
        <v>35</v>
      </c>
      <c r="C1778" s="27" t="s">
        <v>26</v>
      </c>
      <c r="D1778" s="63">
        <v>45037</v>
      </c>
      <c r="E1778" s="21">
        <v>21.8</v>
      </c>
      <c r="F1778" s="22">
        <v>183</v>
      </c>
      <c r="G1778" s="23">
        <v>9.6999999999999993</v>
      </c>
      <c r="H1778" s="22">
        <v>109</v>
      </c>
      <c r="I1778" s="22">
        <v>33</v>
      </c>
      <c r="J1778" s="23">
        <v>7.91</v>
      </c>
      <c r="K1778" s="31">
        <v>0.79999999999991189</v>
      </c>
      <c r="L1778" s="33">
        <v>9.042399999999999E-2</v>
      </c>
      <c r="M1778" s="33">
        <v>0.1016</v>
      </c>
      <c r="N1778" s="31">
        <v>0.92849999999999999</v>
      </c>
      <c r="O1778" s="31">
        <v>1.9575</v>
      </c>
      <c r="P1778" s="32">
        <f t="shared" si="38"/>
        <v>28.405511811023626</v>
      </c>
      <c r="Q1778" s="22">
        <v>120</v>
      </c>
      <c r="R1778" s="22">
        <v>4</v>
      </c>
      <c r="S1778" s="22" t="s">
        <v>47</v>
      </c>
      <c r="T1778" s="6">
        <v>2023</v>
      </c>
      <c r="U1778"/>
      <c r="AP1778" s="9"/>
      <c r="AQ1778" s="9"/>
      <c r="AR1778" s="76"/>
      <c r="AS1778" s="76"/>
    </row>
    <row r="1779" spans="1:45">
      <c r="A1779" s="26">
        <v>13</v>
      </c>
      <c r="B1779" s="27" t="s">
        <v>36</v>
      </c>
      <c r="C1779" s="27" t="s">
        <v>32</v>
      </c>
      <c r="D1779" s="63">
        <v>45037</v>
      </c>
      <c r="E1779" s="21">
        <v>17.600000000000001</v>
      </c>
      <c r="F1779" s="22">
        <v>2857</v>
      </c>
      <c r="G1779" s="23">
        <v>7.46</v>
      </c>
      <c r="H1779" s="22">
        <v>77</v>
      </c>
      <c r="I1779" s="22">
        <v>33</v>
      </c>
      <c r="J1779" s="23">
        <v>7.51</v>
      </c>
      <c r="K1779" s="31">
        <v>4.1428571428576388</v>
      </c>
      <c r="L1779" s="33">
        <v>0.33818285714285712</v>
      </c>
      <c r="M1779" s="33">
        <v>9.0423999999999989</v>
      </c>
      <c r="N1779" s="31">
        <v>2.5379</v>
      </c>
      <c r="O1779" s="31">
        <v>1.3050000000000002</v>
      </c>
      <c r="P1779" s="32">
        <f t="shared" si="38"/>
        <v>0.42498672918694158</v>
      </c>
      <c r="Q1779" s="22">
        <v>20</v>
      </c>
      <c r="R1779" s="22">
        <v>4</v>
      </c>
      <c r="S1779" s="22" t="s">
        <v>47</v>
      </c>
      <c r="T1779" s="6">
        <v>2023</v>
      </c>
      <c r="U1779"/>
      <c r="AP1779" s="9"/>
      <c r="AQ1779" s="9"/>
      <c r="AR1779" s="76"/>
      <c r="AS1779" s="76"/>
    </row>
    <row r="1780" spans="1:45">
      <c r="A1780" s="26">
        <v>14</v>
      </c>
      <c r="B1780" s="27" t="s">
        <v>37</v>
      </c>
      <c r="C1780" s="27" t="s">
        <v>32</v>
      </c>
      <c r="D1780" s="63">
        <v>45037</v>
      </c>
      <c r="E1780" s="21">
        <v>18</v>
      </c>
      <c r="F1780" s="22">
        <v>1916</v>
      </c>
      <c r="G1780" s="23">
        <v>8.8000000000000007</v>
      </c>
      <c r="H1780" s="22">
        <v>92</v>
      </c>
      <c r="I1780" s="22">
        <v>0</v>
      </c>
      <c r="J1780" s="23">
        <v>7.61</v>
      </c>
      <c r="K1780" s="31">
        <v>7.9999999999991189</v>
      </c>
      <c r="L1780" s="33">
        <v>0.54864000000000002</v>
      </c>
      <c r="M1780" s="33">
        <v>1.1683999999999999</v>
      </c>
      <c r="N1780" s="31">
        <v>2.1665000000000001</v>
      </c>
      <c r="O1780" s="31">
        <v>1.3050000000000002</v>
      </c>
      <c r="P1780" s="32">
        <f t="shared" si="38"/>
        <v>2.9711571379664505</v>
      </c>
      <c r="Q1780" s="22">
        <v>20</v>
      </c>
      <c r="R1780" s="22">
        <v>4</v>
      </c>
      <c r="S1780" s="22" t="s">
        <v>47</v>
      </c>
      <c r="T1780" s="6">
        <v>2023</v>
      </c>
      <c r="U1780"/>
      <c r="AP1780" s="9"/>
      <c r="AQ1780" s="9"/>
      <c r="AR1780" s="76"/>
      <c r="AS1780" s="76"/>
    </row>
    <row r="1781" spans="1:45">
      <c r="A1781" s="26">
        <v>15</v>
      </c>
      <c r="B1781" s="27" t="s">
        <v>38</v>
      </c>
      <c r="C1781" s="27" t="s">
        <v>21</v>
      </c>
      <c r="D1781" s="63">
        <v>45037</v>
      </c>
      <c r="E1781" s="21">
        <v>13.1</v>
      </c>
      <c r="F1781" s="22">
        <v>712</v>
      </c>
      <c r="G1781" s="23">
        <v>7.8</v>
      </c>
      <c r="H1781" s="22">
        <v>74</v>
      </c>
      <c r="I1781" s="22">
        <v>0</v>
      </c>
      <c r="J1781" s="23">
        <v>7.44</v>
      </c>
      <c r="K1781" s="31">
        <v>0.79999999999991189</v>
      </c>
      <c r="L1781" s="33">
        <v>7.8231999999999996E-2</v>
      </c>
      <c r="M1781" s="33">
        <v>2.0827999999999998</v>
      </c>
      <c r="N1781" s="31">
        <v>16.960599999999999</v>
      </c>
      <c r="O1781" s="31">
        <v>0.78300000000000003</v>
      </c>
      <c r="P1781" s="32">
        <f t="shared" si="38"/>
        <v>8.5191088918763214</v>
      </c>
      <c r="Q1781" s="22">
        <v>120</v>
      </c>
      <c r="R1781" s="22">
        <v>4</v>
      </c>
      <c r="S1781" s="22" t="s">
        <v>47</v>
      </c>
      <c r="T1781" s="6">
        <v>2023</v>
      </c>
      <c r="U1781"/>
      <c r="AP1781" s="9"/>
      <c r="AQ1781" s="9"/>
      <c r="AR1781" s="76"/>
      <c r="AS1781" s="76"/>
    </row>
    <row r="1782" spans="1:45">
      <c r="A1782" s="26">
        <v>16</v>
      </c>
      <c r="B1782" s="27" t="s">
        <v>39</v>
      </c>
      <c r="C1782" s="27" t="s">
        <v>26</v>
      </c>
      <c r="D1782" s="63">
        <v>45037</v>
      </c>
      <c r="E1782" s="21">
        <v>20.2</v>
      </c>
      <c r="F1782" s="22">
        <v>680</v>
      </c>
      <c r="G1782" s="23">
        <v>7.86</v>
      </c>
      <c r="H1782" s="22">
        <v>86</v>
      </c>
      <c r="I1782" s="22">
        <v>0</v>
      </c>
      <c r="J1782" s="23">
        <v>7.62</v>
      </c>
      <c r="K1782" s="31">
        <v>1.5000000000000568</v>
      </c>
      <c r="L1782" s="33">
        <v>0.14122399999999999</v>
      </c>
      <c r="M1782" s="33">
        <v>1.1175999999999999</v>
      </c>
      <c r="N1782" s="31">
        <v>14.360799999999999</v>
      </c>
      <c r="O1782" s="31">
        <v>0.78300000000000003</v>
      </c>
      <c r="P1782" s="32">
        <f t="shared" si="38"/>
        <v>13.550286327845383</v>
      </c>
      <c r="Q1782" s="22">
        <v>70</v>
      </c>
      <c r="R1782" s="22">
        <v>4</v>
      </c>
      <c r="S1782" s="22" t="s">
        <v>47</v>
      </c>
      <c r="T1782" s="6">
        <v>2023</v>
      </c>
      <c r="U1782"/>
      <c r="AP1782" s="9"/>
      <c r="AQ1782" s="9"/>
      <c r="AR1782" s="76"/>
      <c r="AS1782" s="76"/>
    </row>
    <row r="1783" spans="1:45">
      <c r="A1783" s="26">
        <v>17</v>
      </c>
      <c r="B1783" s="27" t="s">
        <v>40</v>
      </c>
      <c r="C1783" s="27" t="s">
        <v>26</v>
      </c>
      <c r="D1783" s="63">
        <v>45037</v>
      </c>
      <c r="E1783" s="21">
        <v>20</v>
      </c>
      <c r="F1783" s="22">
        <v>209</v>
      </c>
      <c r="G1783" s="23">
        <v>7.2</v>
      </c>
      <c r="H1783" s="22">
        <v>78</v>
      </c>
      <c r="I1783" s="22">
        <v>0</v>
      </c>
      <c r="J1783" s="23">
        <v>7.32</v>
      </c>
      <c r="K1783" s="31">
        <v>1.7999999999993577</v>
      </c>
      <c r="L1783" s="33">
        <v>0.16256000000000001</v>
      </c>
      <c r="M1783" s="33">
        <v>6.9596</v>
      </c>
      <c r="N1783" s="31">
        <v>3.0949999999999998</v>
      </c>
      <c r="O1783" s="31">
        <v>1.827</v>
      </c>
      <c r="P1783" s="32">
        <f t="shared" si="38"/>
        <v>0.70722455313523758</v>
      </c>
      <c r="Q1783" s="22">
        <v>30</v>
      </c>
      <c r="R1783" s="22">
        <v>4</v>
      </c>
      <c r="S1783" s="22" t="s">
        <v>47</v>
      </c>
      <c r="T1783" s="6">
        <v>2023</v>
      </c>
      <c r="U1783"/>
      <c r="AP1783" s="9"/>
      <c r="AQ1783" s="9"/>
      <c r="AR1783" s="76"/>
      <c r="AS1783" s="76"/>
    </row>
    <row r="1784" spans="1:45">
      <c r="A1784" s="26">
        <v>18</v>
      </c>
      <c r="B1784" s="27" t="s">
        <v>41</v>
      </c>
      <c r="C1784" s="27" t="s">
        <v>21</v>
      </c>
      <c r="D1784" s="63">
        <v>45037</v>
      </c>
      <c r="E1784" s="21">
        <v>18.2</v>
      </c>
      <c r="F1784" s="22">
        <v>750</v>
      </c>
      <c r="G1784" s="23">
        <v>6.92</v>
      </c>
      <c r="H1784" s="22">
        <v>73</v>
      </c>
      <c r="I1784" s="22">
        <v>0</v>
      </c>
      <c r="J1784" s="23">
        <v>7.52</v>
      </c>
      <c r="K1784" s="31">
        <v>5.2000000000003155</v>
      </c>
      <c r="L1784" s="33">
        <v>0.277368</v>
      </c>
      <c r="M1784" s="33">
        <v>6.8071999999999999</v>
      </c>
      <c r="N1784" s="31">
        <v>18.3843</v>
      </c>
      <c r="O1784" s="31">
        <v>0.78300000000000003</v>
      </c>
      <c r="P1784" s="32">
        <f t="shared" si="38"/>
        <v>2.8157392172993303</v>
      </c>
      <c r="Q1784" s="22">
        <v>35</v>
      </c>
      <c r="R1784" s="22">
        <v>4</v>
      </c>
      <c r="S1784" s="22" t="s">
        <v>47</v>
      </c>
      <c r="T1784" s="6">
        <v>2023</v>
      </c>
      <c r="U1784"/>
      <c r="AP1784" s="9"/>
      <c r="AQ1784" s="9"/>
      <c r="AR1784" s="76"/>
      <c r="AS1784" s="76"/>
    </row>
    <row r="1785" spans="1:45">
      <c r="A1785" s="26">
        <v>19</v>
      </c>
      <c r="B1785" s="27" t="s">
        <v>42</v>
      </c>
      <c r="C1785" s="27" t="s">
        <v>32</v>
      </c>
      <c r="D1785" s="63">
        <v>45037</v>
      </c>
      <c r="E1785" s="21">
        <v>18.8</v>
      </c>
      <c r="F1785" s="22">
        <v>1705</v>
      </c>
      <c r="G1785" s="23">
        <v>9.11</v>
      </c>
      <c r="H1785" s="22">
        <v>97</v>
      </c>
      <c r="I1785" s="22">
        <v>0</v>
      </c>
      <c r="J1785" s="23">
        <v>7.52</v>
      </c>
      <c r="K1785" s="31">
        <v>3.7837837837833672</v>
      </c>
      <c r="L1785" s="33">
        <v>0.33637837837837836</v>
      </c>
      <c r="M1785" s="33">
        <v>1.016</v>
      </c>
      <c r="N1785" s="31">
        <v>5.8804999999999996</v>
      </c>
      <c r="O1785" s="31">
        <v>1.3050000000000002</v>
      </c>
      <c r="P1785" s="32">
        <f t="shared" si="38"/>
        <v>7.0723425196850389</v>
      </c>
      <c r="Q1785" s="22">
        <v>25</v>
      </c>
      <c r="R1785" s="22">
        <v>4</v>
      </c>
      <c r="S1785" s="22" t="s">
        <v>47</v>
      </c>
      <c r="T1785" s="6">
        <v>2023</v>
      </c>
      <c r="U1785"/>
      <c r="AP1785" s="9"/>
      <c r="AQ1785" s="9"/>
      <c r="AR1785" s="76"/>
      <c r="AS1785" s="76"/>
    </row>
    <row r="1786" spans="1:45">
      <c r="A1786" s="26">
        <v>20</v>
      </c>
      <c r="B1786" s="27" t="s">
        <v>43</v>
      </c>
      <c r="C1786" s="27" t="s">
        <v>26</v>
      </c>
      <c r="D1786" s="63">
        <v>45037</v>
      </c>
      <c r="E1786" s="21">
        <v>20.2</v>
      </c>
      <c r="F1786" s="22">
        <v>265</v>
      </c>
      <c r="G1786" s="23">
        <v>9.5</v>
      </c>
      <c r="H1786" s="22">
        <v>103</v>
      </c>
      <c r="I1786" s="22">
        <v>0</v>
      </c>
      <c r="J1786" s="23">
        <v>7.8</v>
      </c>
      <c r="K1786" s="31">
        <v>3.2727272727271814</v>
      </c>
      <c r="L1786" s="33">
        <v>0.27093333333333336</v>
      </c>
      <c r="M1786" s="33">
        <v>18.694399999999998</v>
      </c>
      <c r="N1786" s="31">
        <v>1.9188999999999998</v>
      </c>
      <c r="O1786" s="31">
        <v>0.91349999999999998</v>
      </c>
      <c r="P1786" s="32">
        <f t="shared" si="38"/>
        <v>0.15151061280383432</v>
      </c>
      <c r="Q1786" s="22">
        <v>120</v>
      </c>
      <c r="R1786" s="22">
        <v>4</v>
      </c>
      <c r="S1786" s="22" t="s">
        <v>47</v>
      </c>
      <c r="T1786" s="6">
        <v>2023</v>
      </c>
      <c r="U1786"/>
      <c r="AP1786" s="9"/>
      <c r="AQ1786" s="9"/>
      <c r="AR1786" s="76"/>
      <c r="AS1786" s="76"/>
    </row>
    <row r="1787" spans="1:45">
      <c r="A1787" s="26">
        <v>21</v>
      </c>
      <c r="B1787" s="27" t="s">
        <v>44</v>
      </c>
      <c r="C1787" s="27" t="s">
        <v>21</v>
      </c>
      <c r="D1787" s="63">
        <v>45037</v>
      </c>
      <c r="E1787" s="21">
        <v>13.1</v>
      </c>
      <c r="F1787" s="22">
        <v>145</v>
      </c>
      <c r="G1787" s="23">
        <v>8.3000000000000007</v>
      </c>
      <c r="H1787" s="22">
        <v>80</v>
      </c>
      <c r="I1787" s="22">
        <v>0</v>
      </c>
      <c r="J1787" s="23">
        <v>6.71</v>
      </c>
      <c r="K1787" s="31">
        <v>2.1518987341772591</v>
      </c>
      <c r="L1787" s="33">
        <v>0.2829367088607595</v>
      </c>
      <c r="M1787" s="33">
        <v>1.1683999999999999</v>
      </c>
      <c r="N1787" s="31">
        <v>5.8186</v>
      </c>
      <c r="O1787" s="31">
        <v>2.871</v>
      </c>
      <c r="P1787" s="32">
        <f t="shared" si="38"/>
        <v>7.4371790482711413</v>
      </c>
      <c r="Q1787" s="22">
        <v>120</v>
      </c>
      <c r="R1787" s="22">
        <v>4</v>
      </c>
      <c r="S1787" s="22" t="s">
        <v>47</v>
      </c>
      <c r="T1787" s="6">
        <v>2023</v>
      </c>
      <c r="U1787"/>
      <c r="AP1787" s="9"/>
      <c r="AQ1787" s="9"/>
      <c r="AR1787" s="76"/>
      <c r="AS1787" s="76"/>
    </row>
    <row r="1788" spans="1:45">
      <c r="A1788" s="26">
        <v>22</v>
      </c>
      <c r="B1788" s="27" t="s">
        <v>45</v>
      </c>
      <c r="C1788" s="27" t="s">
        <v>21</v>
      </c>
      <c r="D1788" s="63">
        <v>45037</v>
      </c>
      <c r="E1788" s="21">
        <v>14.6</v>
      </c>
      <c r="F1788" s="22">
        <v>522</v>
      </c>
      <c r="G1788" s="23">
        <v>8.65</v>
      </c>
      <c r="H1788" s="22">
        <v>84</v>
      </c>
      <c r="I1788" s="22">
        <v>33</v>
      </c>
      <c r="J1788" s="23">
        <v>7.39</v>
      </c>
      <c r="K1788" s="31">
        <v>7.799999999999585</v>
      </c>
      <c r="L1788" s="33">
        <v>0.23571199999999998</v>
      </c>
      <c r="M1788" s="33">
        <v>0.20319999999999999</v>
      </c>
      <c r="N1788" s="31">
        <v>28.907299999999999</v>
      </c>
      <c r="O1788" s="31">
        <v>0.65250000000000008</v>
      </c>
      <c r="P1788" s="32">
        <f t="shared" si="38"/>
        <v>145.47145669291339</v>
      </c>
      <c r="Q1788" s="22">
        <v>50</v>
      </c>
      <c r="R1788" s="22">
        <v>4</v>
      </c>
      <c r="S1788" s="22" t="s">
        <v>47</v>
      </c>
      <c r="T1788" s="6">
        <v>2023</v>
      </c>
      <c r="U1788"/>
      <c r="AP1788" s="9"/>
      <c r="AQ1788" s="9"/>
      <c r="AR1788" s="76"/>
      <c r="AS1788" s="76"/>
    </row>
    <row r="1789" spans="1:45">
      <c r="A1789" s="26">
        <v>23</v>
      </c>
      <c r="B1789" s="27" t="s">
        <v>42</v>
      </c>
      <c r="C1789" s="27" t="s">
        <v>32</v>
      </c>
      <c r="D1789" s="63">
        <v>45037</v>
      </c>
      <c r="E1789" s="21">
        <v>20</v>
      </c>
      <c r="F1789" s="22">
        <v>2300</v>
      </c>
      <c r="G1789" s="23">
        <v>7.6</v>
      </c>
      <c r="H1789" s="22">
        <v>83</v>
      </c>
      <c r="I1789" s="22">
        <v>0</v>
      </c>
      <c r="J1789" s="23">
        <v>7.44</v>
      </c>
      <c r="K1789" s="31">
        <v>7.9999999999991189</v>
      </c>
      <c r="L1789" s="33">
        <v>0.514096</v>
      </c>
      <c r="M1789" s="33">
        <v>17.526</v>
      </c>
      <c r="N1789" s="31">
        <v>1.7331999999999999</v>
      </c>
      <c r="O1789" s="31">
        <v>6.9165000000000001</v>
      </c>
      <c r="P1789" s="32">
        <f t="shared" si="38"/>
        <v>0.49353531895469582</v>
      </c>
      <c r="Q1789" s="22">
        <v>30</v>
      </c>
      <c r="R1789" s="22">
        <v>4</v>
      </c>
      <c r="S1789" s="22" t="s">
        <v>47</v>
      </c>
      <c r="T1789" s="6">
        <v>2023</v>
      </c>
      <c r="U1789"/>
      <c r="AP1789" s="9"/>
      <c r="AQ1789" s="9"/>
      <c r="AR1789" s="76"/>
      <c r="AS1789" s="76"/>
    </row>
    <row r="1790" spans="1:45">
      <c r="A1790" s="26">
        <v>24</v>
      </c>
      <c r="B1790" s="27" t="s">
        <v>51</v>
      </c>
      <c r="C1790" s="27" t="s">
        <v>21</v>
      </c>
      <c r="D1790" s="63">
        <v>45037</v>
      </c>
      <c r="E1790" s="21">
        <v>23.7</v>
      </c>
      <c r="F1790" s="22">
        <v>1600</v>
      </c>
      <c r="G1790" s="23">
        <v>7.29</v>
      </c>
      <c r="H1790" s="22">
        <v>85</v>
      </c>
      <c r="I1790" s="22">
        <v>0</v>
      </c>
      <c r="J1790" s="23">
        <v>8.18</v>
      </c>
      <c r="K1790" s="31">
        <v>13.199999999999434</v>
      </c>
      <c r="L1790" s="33">
        <v>0.17983199999999999</v>
      </c>
      <c r="M1790" s="33">
        <v>5.7404000000000002</v>
      </c>
      <c r="N1790" s="31">
        <v>30.702399999999997</v>
      </c>
      <c r="O1790" s="31">
        <v>0.39150000000000001</v>
      </c>
      <c r="P1790" s="32">
        <f t="shared" si="38"/>
        <v>5.4166782802592151</v>
      </c>
      <c r="Q1790" s="22">
        <v>120</v>
      </c>
      <c r="R1790" s="22">
        <v>4</v>
      </c>
      <c r="S1790" s="22" t="s">
        <v>47</v>
      </c>
      <c r="T1790" s="6">
        <v>2023</v>
      </c>
      <c r="U1790"/>
      <c r="AP1790" s="9"/>
      <c r="AQ1790" s="9"/>
      <c r="AR1790" s="76"/>
      <c r="AS1790" s="76"/>
    </row>
    <row r="1791" spans="1:45">
      <c r="A1791" s="26">
        <v>1</v>
      </c>
      <c r="B1791" s="27" t="s">
        <v>20</v>
      </c>
      <c r="C1791" s="27" t="s">
        <v>21</v>
      </c>
      <c r="D1791" s="63">
        <v>45130</v>
      </c>
      <c r="E1791" s="21">
        <v>26</v>
      </c>
      <c r="F1791" s="22">
        <v>119</v>
      </c>
      <c r="G1791" s="23">
        <v>7.13</v>
      </c>
      <c r="H1791" s="22">
        <v>88</v>
      </c>
      <c r="I1791" s="22"/>
      <c r="J1791" s="23">
        <v>6.91</v>
      </c>
      <c r="K1791" s="31">
        <v>32.59259259259558</v>
      </c>
      <c r="L1791" s="33">
        <v>1.7911703703703703</v>
      </c>
      <c r="M1791" s="33">
        <v>1.3715999999999999</v>
      </c>
      <c r="N1791" s="31">
        <v>2.7235999999999998</v>
      </c>
      <c r="O1791" s="31">
        <v>3.2625000000000002</v>
      </c>
      <c r="P1791" s="32">
        <f t="shared" ref="P1791:P1814" si="39">+(N1791+O1791)/M1791</f>
        <v>4.3643190434529027</v>
      </c>
      <c r="Q1791" s="22">
        <v>18</v>
      </c>
      <c r="R1791" s="6">
        <v>7</v>
      </c>
      <c r="S1791" s="6" t="s">
        <v>48</v>
      </c>
      <c r="T1791" s="6">
        <v>2023</v>
      </c>
      <c r="U1791"/>
      <c r="AP1791" s="9"/>
      <c r="AQ1791" s="9"/>
      <c r="AR1791" s="76"/>
      <c r="AS1791" s="76"/>
    </row>
    <row r="1792" spans="1:45">
      <c r="A1792" s="26">
        <v>2</v>
      </c>
      <c r="B1792" s="27" t="s">
        <v>23</v>
      </c>
      <c r="C1792" s="27" t="s">
        <v>21</v>
      </c>
      <c r="D1792" s="63">
        <v>45130</v>
      </c>
      <c r="E1792" s="21">
        <v>24.8</v>
      </c>
      <c r="F1792" s="22">
        <v>141</v>
      </c>
      <c r="G1792" s="23">
        <v>6.42</v>
      </c>
      <c r="H1792" s="22">
        <v>78</v>
      </c>
      <c r="I1792" s="22"/>
      <c r="J1792" s="23">
        <v>6.76</v>
      </c>
      <c r="K1792" s="31">
        <v>35.333333333333883</v>
      </c>
      <c r="L1792" s="33">
        <v>1.6459200000000003</v>
      </c>
      <c r="M1792" s="33">
        <v>0.60959999999999992</v>
      </c>
      <c r="N1792" s="31">
        <v>5.5091000000000001</v>
      </c>
      <c r="O1792" s="31">
        <v>0.52200000000000002</v>
      </c>
      <c r="P1792" s="32">
        <f t="shared" si="39"/>
        <v>9.8935367454068253</v>
      </c>
      <c r="Q1792" s="22">
        <v>23</v>
      </c>
      <c r="R1792" s="6">
        <v>7</v>
      </c>
      <c r="S1792" s="6" t="s">
        <v>48</v>
      </c>
      <c r="T1792" s="22">
        <v>2023</v>
      </c>
      <c r="U1792"/>
      <c r="AP1792" s="9"/>
      <c r="AQ1792" s="9"/>
      <c r="AR1792" s="76"/>
      <c r="AS1792" s="76"/>
    </row>
    <row r="1793" spans="1:45">
      <c r="A1793" s="26">
        <v>3</v>
      </c>
      <c r="B1793" s="27" t="s">
        <v>24</v>
      </c>
      <c r="C1793" s="27" t="s">
        <v>21</v>
      </c>
      <c r="D1793" s="63">
        <v>45130</v>
      </c>
      <c r="E1793" s="21">
        <v>24.2</v>
      </c>
      <c r="F1793" s="22">
        <v>208</v>
      </c>
      <c r="G1793" s="33">
        <v>6.49</v>
      </c>
      <c r="H1793" s="22">
        <v>78</v>
      </c>
      <c r="I1793" s="22"/>
      <c r="J1793" s="23">
        <v>6.84</v>
      </c>
      <c r="K1793" s="31">
        <v>33.488372093023699</v>
      </c>
      <c r="L1793" s="33">
        <v>1.5594418604651161</v>
      </c>
      <c r="M1793" s="33">
        <v>1.7271999999999998</v>
      </c>
      <c r="N1793" s="31">
        <v>6.0661999999999994</v>
      </c>
      <c r="O1793" s="31">
        <v>5.742</v>
      </c>
      <c r="P1793" s="32">
        <f t="shared" si="39"/>
        <v>6.8366141732283463</v>
      </c>
      <c r="Q1793" s="22">
        <v>20</v>
      </c>
      <c r="R1793" s="6">
        <v>7</v>
      </c>
      <c r="S1793" s="6" t="s">
        <v>48</v>
      </c>
      <c r="T1793" s="22">
        <v>2023</v>
      </c>
      <c r="U1793"/>
      <c r="AP1793" s="9"/>
      <c r="AQ1793" s="9"/>
      <c r="AR1793" s="76"/>
      <c r="AS1793" s="76"/>
    </row>
    <row r="1794" spans="1:45">
      <c r="A1794" s="26">
        <v>4</v>
      </c>
      <c r="B1794" s="27" t="s">
        <v>25</v>
      </c>
      <c r="C1794" s="27" t="s">
        <v>26</v>
      </c>
      <c r="D1794" s="63">
        <v>45130</v>
      </c>
      <c r="E1794" s="21">
        <v>28.5</v>
      </c>
      <c r="F1794" s="22">
        <v>222</v>
      </c>
      <c r="G1794" s="23">
        <v>9.1199999999999992</v>
      </c>
      <c r="H1794" s="22">
        <v>118</v>
      </c>
      <c r="I1794" s="22"/>
      <c r="J1794" s="23">
        <v>7.95</v>
      </c>
      <c r="K1794" s="31">
        <v>7.1428571428563554</v>
      </c>
      <c r="L1794" s="33">
        <v>0.89625714285714297</v>
      </c>
      <c r="M1794" s="33">
        <v>0.254</v>
      </c>
      <c r="N1794" s="31">
        <v>0.68089999999999995</v>
      </c>
      <c r="O1794" s="31">
        <v>0.65250000000000008</v>
      </c>
      <c r="P1794" s="32">
        <f t="shared" si="39"/>
        <v>5.2496062992125987</v>
      </c>
      <c r="Q1794" s="22">
        <v>63</v>
      </c>
      <c r="R1794" s="6">
        <v>7</v>
      </c>
      <c r="S1794" s="6" t="s">
        <v>48</v>
      </c>
      <c r="T1794" s="22">
        <v>2023</v>
      </c>
      <c r="U1794"/>
      <c r="AP1794" s="9"/>
      <c r="AQ1794" s="9"/>
      <c r="AR1794" s="76"/>
      <c r="AS1794" s="76"/>
    </row>
    <row r="1795" spans="1:45">
      <c r="A1795" s="26">
        <v>5</v>
      </c>
      <c r="B1795" s="27" t="s">
        <v>27</v>
      </c>
      <c r="C1795" s="27" t="s">
        <v>26</v>
      </c>
      <c r="D1795" s="63">
        <v>45130</v>
      </c>
      <c r="E1795" s="21">
        <v>27.1</v>
      </c>
      <c r="F1795" s="22">
        <v>37</v>
      </c>
      <c r="G1795" s="23">
        <v>7</v>
      </c>
      <c r="H1795" s="22">
        <v>88</v>
      </c>
      <c r="I1795" s="22"/>
      <c r="J1795" s="23">
        <v>7.01</v>
      </c>
      <c r="K1795" s="31">
        <v>30.999999999998806</v>
      </c>
      <c r="L1795" s="33">
        <v>2.8549599999999997</v>
      </c>
      <c r="M1795" s="33">
        <v>1.016</v>
      </c>
      <c r="N1795" s="31">
        <v>1.238</v>
      </c>
      <c r="O1795" s="31">
        <v>1.9575</v>
      </c>
      <c r="P1795" s="32">
        <f t="shared" si="39"/>
        <v>3.1451771653543306</v>
      </c>
      <c r="Q1795" s="22">
        <v>27</v>
      </c>
      <c r="R1795" s="6">
        <v>7</v>
      </c>
      <c r="S1795" s="6" t="s">
        <v>48</v>
      </c>
      <c r="T1795" s="22">
        <v>2023</v>
      </c>
      <c r="U1795"/>
      <c r="AP1795" s="9"/>
      <c r="AQ1795" s="9"/>
      <c r="AR1795" s="76"/>
      <c r="AS1795" s="76"/>
    </row>
    <row r="1796" spans="1:45">
      <c r="A1796" s="26">
        <v>6</v>
      </c>
      <c r="B1796" s="27" t="s">
        <v>28</v>
      </c>
      <c r="C1796" s="27" t="s">
        <v>21</v>
      </c>
      <c r="D1796" s="63">
        <v>45130</v>
      </c>
      <c r="E1796" s="21">
        <v>25.7</v>
      </c>
      <c r="F1796" s="22">
        <v>221</v>
      </c>
      <c r="G1796" s="23">
        <v>6.52</v>
      </c>
      <c r="H1796" s="22">
        <v>80</v>
      </c>
      <c r="I1796" s="22"/>
      <c r="J1796" s="23">
        <v>7.04</v>
      </c>
      <c r="K1796" s="31">
        <v>18.39999999999975</v>
      </c>
      <c r="L1796" s="33">
        <v>1.016</v>
      </c>
      <c r="M1796" s="33">
        <v>0.91439999999999999</v>
      </c>
      <c r="N1796" s="31">
        <v>9.7182999999999993</v>
      </c>
      <c r="O1796" s="31">
        <v>2.0880000000000001</v>
      </c>
      <c r="P1796" s="32">
        <f t="shared" si="39"/>
        <v>12.91152668416448</v>
      </c>
      <c r="Q1796" s="22">
        <v>32</v>
      </c>
      <c r="R1796" s="6">
        <v>7</v>
      </c>
      <c r="S1796" s="6" t="s">
        <v>48</v>
      </c>
      <c r="T1796" s="22">
        <v>2023</v>
      </c>
      <c r="U1796"/>
      <c r="AP1796" s="9"/>
      <c r="AQ1796" s="9"/>
      <c r="AR1796" s="76"/>
      <c r="AS1796" s="76"/>
    </row>
    <row r="1797" spans="1:45">
      <c r="A1797" s="26">
        <v>7</v>
      </c>
      <c r="B1797" s="27" t="s">
        <v>29</v>
      </c>
      <c r="C1797" s="27" t="s">
        <v>21</v>
      </c>
      <c r="D1797" s="63">
        <v>45130</v>
      </c>
      <c r="E1797" s="21">
        <v>24.3</v>
      </c>
      <c r="F1797" s="22">
        <v>303</v>
      </c>
      <c r="G1797" s="23">
        <v>6.65</v>
      </c>
      <c r="H1797" s="22">
        <v>80</v>
      </c>
      <c r="I1797" s="22"/>
      <c r="J1797" s="23">
        <v>7.1</v>
      </c>
      <c r="K1797" s="31">
        <v>82.499999999996461</v>
      </c>
      <c r="L1797" s="33">
        <v>2.6797</v>
      </c>
      <c r="M1797" s="33">
        <v>1.8795999999999999</v>
      </c>
      <c r="N1797" s="31">
        <v>42.7729</v>
      </c>
      <c r="O1797" s="31">
        <v>10.048500000000001</v>
      </c>
      <c r="P1797" s="32">
        <f t="shared" si="39"/>
        <v>28.102468610342626</v>
      </c>
      <c r="Q1797" s="22">
        <v>7</v>
      </c>
      <c r="R1797" s="6">
        <v>7</v>
      </c>
      <c r="S1797" s="6" t="s">
        <v>48</v>
      </c>
      <c r="T1797" s="22">
        <v>2023</v>
      </c>
      <c r="U1797"/>
      <c r="AP1797" s="9"/>
      <c r="AQ1797" s="9"/>
      <c r="AR1797" s="76"/>
      <c r="AS1797" s="76"/>
    </row>
    <row r="1798" spans="1:45">
      <c r="A1798" s="26">
        <v>8</v>
      </c>
      <c r="B1798" s="27" t="s">
        <v>30</v>
      </c>
      <c r="C1798" s="27" t="s">
        <v>26</v>
      </c>
      <c r="D1798" s="63">
        <v>45130</v>
      </c>
      <c r="E1798" s="21">
        <v>29.4</v>
      </c>
      <c r="F1798" s="22">
        <v>252</v>
      </c>
      <c r="G1798" s="23">
        <v>8.2899999999999991</v>
      </c>
      <c r="H1798" s="22">
        <v>109</v>
      </c>
      <c r="I1798" s="22"/>
      <c r="J1798" s="23">
        <v>7.55</v>
      </c>
      <c r="K1798" s="31">
        <v>7.0769230769229807</v>
      </c>
      <c r="L1798" s="33">
        <v>0.84718769230769242</v>
      </c>
      <c r="M1798" s="33">
        <v>0.20319999999999999</v>
      </c>
      <c r="N1798" s="31">
        <v>1.7331999999999999</v>
      </c>
      <c r="O1798" s="31">
        <v>0.65250000000000008</v>
      </c>
      <c r="P1798" s="32">
        <f t="shared" si="39"/>
        <v>11.740649606299213</v>
      </c>
      <c r="Q1798" s="22">
        <v>58</v>
      </c>
      <c r="R1798" s="6">
        <v>7</v>
      </c>
      <c r="S1798" s="6" t="s">
        <v>48</v>
      </c>
      <c r="T1798" s="22">
        <v>2023</v>
      </c>
      <c r="U1798"/>
      <c r="AP1798" s="9"/>
      <c r="AQ1798" s="9"/>
      <c r="AR1798" s="76"/>
      <c r="AS1798" s="76"/>
    </row>
    <row r="1799" spans="1:45">
      <c r="A1799" s="26">
        <v>9</v>
      </c>
      <c r="B1799" s="27" t="s">
        <v>31</v>
      </c>
      <c r="C1799" s="27" t="s">
        <v>32</v>
      </c>
      <c r="D1799" s="63">
        <v>45130</v>
      </c>
      <c r="E1799" s="21">
        <v>27</v>
      </c>
      <c r="F1799" s="22">
        <v>2398</v>
      </c>
      <c r="G1799" s="23">
        <v>7.02</v>
      </c>
      <c r="H1799" s="22">
        <v>90</v>
      </c>
      <c r="I1799" s="22"/>
      <c r="J1799" s="23">
        <v>7.21</v>
      </c>
      <c r="K1799" s="31">
        <v>47.142857142855121</v>
      </c>
      <c r="L1799" s="33">
        <v>2.6778857142857144</v>
      </c>
      <c r="M1799" s="33">
        <v>3.2003999999999997</v>
      </c>
      <c r="N1799" s="31">
        <v>1.4855999999999998</v>
      </c>
      <c r="O1799" s="31">
        <v>2.0880000000000001</v>
      </c>
      <c r="P1799" s="32">
        <f t="shared" si="39"/>
        <v>1.116610423697038</v>
      </c>
      <c r="Q1799" s="22">
        <v>17</v>
      </c>
      <c r="R1799" s="6">
        <v>7</v>
      </c>
      <c r="S1799" s="6" t="s">
        <v>48</v>
      </c>
      <c r="T1799" s="22">
        <v>2023</v>
      </c>
      <c r="U1799"/>
      <c r="AP1799" s="9"/>
      <c r="AQ1799" s="9"/>
      <c r="AR1799" s="76"/>
      <c r="AS1799" s="76"/>
    </row>
    <row r="1800" spans="1:45">
      <c r="A1800" s="26">
        <v>10</v>
      </c>
      <c r="B1800" s="27" t="s">
        <v>33</v>
      </c>
      <c r="C1800" s="27" t="s">
        <v>32</v>
      </c>
      <c r="D1800" s="63">
        <v>45130</v>
      </c>
      <c r="E1800" s="21">
        <v>29.2</v>
      </c>
      <c r="F1800" s="22">
        <v>4660</v>
      </c>
      <c r="G1800" s="23">
        <v>6.21</v>
      </c>
      <c r="H1800" s="22">
        <v>82</v>
      </c>
      <c r="I1800" s="22"/>
      <c r="J1800" s="23">
        <v>7.24</v>
      </c>
      <c r="K1800" s="31">
        <v>27.058823529411395</v>
      </c>
      <c r="L1800" s="33">
        <v>1.2072470588235291</v>
      </c>
      <c r="M1800" s="33">
        <v>0.86359999999999992</v>
      </c>
      <c r="N1800" s="31">
        <v>6.1899999999999997E-2</v>
      </c>
      <c r="O1800" s="31">
        <v>0.26100000000000001</v>
      </c>
      <c r="P1800" s="32">
        <f t="shared" si="39"/>
        <v>0.37389995368226037</v>
      </c>
      <c r="Q1800" s="22">
        <v>35</v>
      </c>
      <c r="R1800" s="6">
        <v>7</v>
      </c>
      <c r="S1800" s="6" t="s">
        <v>48</v>
      </c>
      <c r="T1800" s="22">
        <v>2023</v>
      </c>
      <c r="U1800"/>
      <c r="AP1800" s="9"/>
      <c r="AQ1800" s="9"/>
      <c r="AR1800" s="76"/>
      <c r="AS1800" s="76"/>
    </row>
    <row r="1801" spans="1:45">
      <c r="A1801" s="26">
        <v>11</v>
      </c>
      <c r="B1801" s="27" t="s">
        <v>34</v>
      </c>
      <c r="C1801" s="27" t="s">
        <v>26</v>
      </c>
      <c r="D1801" s="63">
        <v>45130</v>
      </c>
      <c r="E1801" s="21">
        <v>28.6</v>
      </c>
      <c r="F1801" s="22">
        <v>214</v>
      </c>
      <c r="G1801" s="23">
        <v>6.91</v>
      </c>
      <c r="H1801" s="22">
        <v>89</v>
      </c>
      <c r="I1801" s="22"/>
      <c r="J1801" s="23">
        <v>7.61</v>
      </c>
      <c r="K1801" s="31">
        <v>4.1999999999990933</v>
      </c>
      <c r="L1801" s="33">
        <v>0.40030399999999999</v>
      </c>
      <c r="M1801" s="33">
        <v>0.1016</v>
      </c>
      <c r="N1801" s="31">
        <v>0</v>
      </c>
      <c r="O1801" s="31">
        <v>0</v>
      </c>
      <c r="P1801" s="32">
        <f t="shared" si="39"/>
        <v>0</v>
      </c>
      <c r="Q1801" s="22">
        <v>120</v>
      </c>
      <c r="R1801" s="6">
        <v>7</v>
      </c>
      <c r="S1801" s="6" t="s">
        <v>48</v>
      </c>
      <c r="T1801" s="22">
        <v>2023</v>
      </c>
      <c r="U1801"/>
      <c r="AP1801" s="9"/>
      <c r="AQ1801" s="9"/>
      <c r="AR1801" s="76"/>
      <c r="AS1801" s="76"/>
    </row>
    <row r="1802" spans="1:45">
      <c r="A1802" s="26">
        <v>12</v>
      </c>
      <c r="B1802" s="27" t="s">
        <v>35</v>
      </c>
      <c r="C1802" s="27" t="s">
        <v>26</v>
      </c>
      <c r="D1802" s="63">
        <v>45130</v>
      </c>
      <c r="E1802" s="21">
        <v>29</v>
      </c>
      <c r="F1802" s="22">
        <v>160</v>
      </c>
      <c r="G1802" s="23">
        <v>8.59</v>
      </c>
      <c r="H1802" s="22">
        <v>112</v>
      </c>
      <c r="I1802" s="22"/>
      <c r="J1802" s="23">
        <v>8.1199999999999992</v>
      </c>
      <c r="K1802" s="31">
        <v>2.3999999999997357</v>
      </c>
      <c r="L1802" s="33">
        <v>0.23571199999999998</v>
      </c>
      <c r="M1802" s="33">
        <v>5.0799999999999998E-2</v>
      </c>
      <c r="N1802" s="31">
        <v>0</v>
      </c>
      <c r="O1802" s="31">
        <v>0</v>
      </c>
      <c r="P1802" s="32">
        <f t="shared" si="39"/>
        <v>0</v>
      </c>
      <c r="Q1802" s="22">
        <v>120</v>
      </c>
      <c r="R1802" s="6">
        <v>7</v>
      </c>
      <c r="S1802" s="6" t="s">
        <v>48</v>
      </c>
      <c r="T1802" s="22">
        <v>2023</v>
      </c>
      <c r="U1802"/>
      <c r="AP1802" s="9"/>
      <c r="AQ1802" s="9"/>
      <c r="AR1802" s="76"/>
      <c r="AS1802" s="76"/>
    </row>
    <row r="1803" spans="1:45">
      <c r="A1803" s="26">
        <v>13</v>
      </c>
      <c r="B1803" s="27" t="s">
        <v>36</v>
      </c>
      <c r="C1803" s="27" t="s">
        <v>32</v>
      </c>
      <c r="D1803" s="63">
        <v>45130</v>
      </c>
      <c r="E1803" s="21">
        <v>28.4</v>
      </c>
      <c r="F1803" s="22">
        <v>3397</v>
      </c>
      <c r="G1803" s="23">
        <v>7.69</v>
      </c>
      <c r="H1803" s="22">
        <v>99</v>
      </c>
      <c r="I1803" s="22"/>
      <c r="J1803" s="23">
        <v>7.59</v>
      </c>
      <c r="K1803" s="31">
        <v>29.999999999995218</v>
      </c>
      <c r="L1803" s="33">
        <v>2.1606933333333331</v>
      </c>
      <c r="M1803" s="33">
        <v>3.7591999999999999</v>
      </c>
      <c r="N1803" s="31">
        <v>0.86659999999999993</v>
      </c>
      <c r="O1803" s="31">
        <v>1.044</v>
      </c>
      <c r="P1803" s="32">
        <f t="shared" si="39"/>
        <v>0.50824643541178982</v>
      </c>
      <c r="Q1803" s="22">
        <v>27</v>
      </c>
      <c r="R1803" s="6">
        <v>7</v>
      </c>
      <c r="S1803" s="6" t="s">
        <v>48</v>
      </c>
      <c r="T1803" s="22">
        <v>2023</v>
      </c>
      <c r="U1803"/>
      <c r="AP1803" s="9"/>
      <c r="AQ1803" s="9"/>
      <c r="AR1803" s="76"/>
      <c r="AS1803" s="76"/>
    </row>
    <row r="1804" spans="1:45">
      <c r="A1804" s="26">
        <v>14</v>
      </c>
      <c r="B1804" s="27" t="s">
        <v>37</v>
      </c>
      <c r="C1804" s="27" t="s">
        <v>32</v>
      </c>
      <c r="D1804" s="63">
        <v>45130</v>
      </c>
      <c r="E1804" s="21">
        <v>27.6</v>
      </c>
      <c r="F1804" s="22">
        <v>866</v>
      </c>
      <c r="G1804" s="23">
        <v>7.44</v>
      </c>
      <c r="H1804" s="22">
        <v>94</v>
      </c>
      <c r="I1804" s="22"/>
      <c r="J1804" s="23">
        <v>7.57</v>
      </c>
      <c r="K1804" s="31">
        <v>34.499999999999531</v>
      </c>
      <c r="L1804" s="33">
        <v>1.9964399999999998</v>
      </c>
      <c r="M1804" s="33">
        <v>4.8259999999999996</v>
      </c>
      <c r="N1804" s="31">
        <v>4.8900999999999994</v>
      </c>
      <c r="O1804" s="31">
        <v>2.4795000000000003</v>
      </c>
      <c r="P1804" s="32">
        <f t="shared" si="39"/>
        <v>1.52706174886034</v>
      </c>
      <c r="Q1804" s="22">
        <v>15</v>
      </c>
      <c r="R1804" s="6">
        <v>7</v>
      </c>
      <c r="S1804" s="6" t="s">
        <v>48</v>
      </c>
      <c r="T1804" s="22">
        <v>2023</v>
      </c>
      <c r="U1804"/>
      <c r="AP1804" s="9"/>
      <c r="AQ1804" s="9"/>
      <c r="AR1804" s="76"/>
      <c r="AS1804" s="76"/>
    </row>
    <row r="1805" spans="1:45">
      <c r="A1805" s="26">
        <v>15</v>
      </c>
      <c r="B1805" s="27" t="s">
        <v>38</v>
      </c>
      <c r="C1805" s="27" t="s">
        <v>21</v>
      </c>
      <c r="D1805" s="63">
        <v>45130</v>
      </c>
      <c r="E1805" s="21">
        <v>23.8</v>
      </c>
      <c r="F1805" s="22">
        <v>324</v>
      </c>
      <c r="G1805" s="23">
        <v>6.64</v>
      </c>
      <c r="H1805" s="22">
        <v>78</v>
      </c>
      <c r="I1805" s="22"/>
      <c r="J1805" s="23">
        <v>7.37</v>
      </c>
      <c r="K1805" s="31">
        <v>5.4999999999990248</v>
      </c>
      <c r="L1805" s="33">
        <v>0.49276000000000009</v>
      </c>
      <c r="M1805" s="33">
        <v>1.016</v>
      </c>
      <c r="N1805" s="31">
        <v>10.027799999999999</v>
      </c>
      <c r="O1805" s="31">
        <v>0.39150000000000001</v>
      </c>
      <c r="P1805" s="32">
        <f t="shared" si="39"/>
        <v>10.255216535433071</v>
      </c>
      <c r="Q1805" s="22">
        <v>61</v>
      </c>
      <c r="R1805" s="6">
        <v>7</v>
      </c>
      <c r="S1805" s="6" t="s">
        <v>48</v>
      </c>
      <c r="T1805" s="22">
        <v>2023</v>
      </c>
      <c r="U1805"/>
      <c r="AP1805" s="9"/>
      <c r="AQ1805" s="9"/>
      <c r="AR1805" s="76"/>
      <c r="AS1805" s="76"/>
    </row>
    <row r="1806" spans="1:45">
      <c r="A1806" s="26">
        <v>16</v>
      </c>
      <c r="B1806" s="27" t="s">
        <v>39</v>
      </c>
      <c r="C1806" s="27" t="s">
        <v>26</v>
      </c>
      <c r="D1806" s="63">
        <v>45130</v>
      </c>
      <c r="E1806" s="21">
        <v>28</v>
      </c>
      <c r="F1806" s="22">
        <v>942</v>
      </c>
      <c r="G1806" s="23">
        <v>7.9</v>
      </c>
      <c r="H1806" s="22">
        <v>101</v>
      </c>
      <c r="I1806" s="22"/>
      <c r="J1806" s="23">
        <v>7.91</v>
      </c>
      <c r="K1806" s="31">
        <v>24.500000000000632</v>
      </c>
      <c r="L1806" s="33">
        <v>1.69164</v>
      </c>
      <c r="M1806" s="33">
        <v>5.2831999999999999</v>
      </c>
      <c r="N1806" s="31">
        <v>1.4237</v>
      </c>
      <c r="O1806" s="31">
        <v>0.39150000000000001</v>
      </c>
      <c r="P1806" s="32">
        <f t="shared" si="39"/>
        <v>0.34357964869775892</v>
      </c>
      <c r="Q1806" s="22">
        <v>21</v>
      </c>
      <c r="R1806" s="6">
        <v>7</v>
      </c>
      <c r="S1806" s="6" t="s">
        <v>48</v>
      </c>
      <c r="T1806" s="22">
        <v>2023</v>
      </c>
      <c r="U1806"/>
      <c r="AP1806" s="9"/>
      <c r="AQ1806" s="9"/>
      <c r="AR1806" s="76"/>
      <c r="AS1806" s="76"/>
    </row>
    <row r="1807" spans="1:45">
      <c r="A1807" s="26">
        <v>17</v>
      </c>
      <c r="B1807" s="27" t="s">
        <v>40</v>
      </c>
      <c r="C1807" s="27" t="s">
        <v>26</v>
      </c>
      <c r="D1807" s="63">
        <v>45130</v>
      </c>
      <c r="E1807" s="21">
        <v>28.9</v>
      </c>
      <c r="F1807" s="22">
        <v>260</v>
      </c>
      <c r="G1807" s="23">
        <v>7.69</v>
      </c>
      <c r="H1807" s="22">
        <v>100</v>
      </c>
      <c r="I1807" s="22"/>
      <c r="J1807" s="23">
        <v>7.66</v>
      </c>
      <c r="K1807" s="31">
        <v>9.6666666666678225</v>
      </c>
      <c r="L1807" s="33">
        <v>0.87037333333333344</v>
      </c>
      <c r="M1807" s="33">
        <v>0.91439999999999999</v>
      </c>
      <c r="N1807" s="31">
        <v>0</v>
      </c>
      <c r="O1807" s="31">
        <v>0.39150000000000001</v>
      </c>
      <c r="P1807" s="32">
        <f t="shared" si="39"/>
        <v>0.42814960629921262</v>
      </c>
      <c r="Q1807" s="22">
        <v>48</v>
      </c>
      <c r="R1807" s="6">
        <v>7</v>
      </c>
      <c r="S1807" s="6" t="s">
        <v>48</v>
      </c>
      <c r="T1807" s="22">
        <v>2023</v>
      </c>
      <c r="U1807"/>
      <c r="AP1807" s="9"/>
      <c r="AQ1807" s="9"/>
      <c r="AR1807" s="76"/>
      <c r="AS1807" s="76"/>
    </row>
    <row r="1808" spans="1:45">
      <c r="A1808" s="26">
        <v>18</v>
      </c>
      <c r="B1808" s="27" t="s">
        <v>41</v>
      </c>
      <c r="C1808" s="27" t="s">
        <v>21</v>
      </c>
      <c r="D1808" s="63">
        <v>45130</v>
      </c>
      <c r="E1808" s="21">
        <v>27.3</v>
      </c>
      <c r="F1808" s="22">
        <v>844</v>
      </c>
      <c r="G1808" s="23">
        <v>7.33</v>
      </c>
      <c r="H1808" s="22">
        <v>93</v>
      </c>
      <c r="I1808" s="22"/>
      <c r="J1808" s="23">
        <v>7.75</v>
      </c>
      <c r="K1808" s="31">
        <v>32.999999999998586</v>
      </c>
      <c r="L1808" s="33">
        <v>1.7576799999999997</v>
      </c>
      <c r="M1808" s="33">
        <v>4.7751999999999999</v>
      </c>
      <c r="N1808" s="31">
        <v>2.9093</v>
      </c>
      <c r="O1808" s="31">
        <v>0.65250000000000008</v>
      </c>
      <c r="P1808" s="32">
        <f t="shared" si="39"/>
        <v>0.74589545987602612</v>
      </c>
      <c r="Q1808" s="22">
        <v>22</v>
      </c>
      <c r="R1808" s="6">
        <v>7</v>
      </c>
      <c r="S1808" s="6" t="s">
        <v>48</v>
      </c>
      <c r="T1808" s="22">
        <v>2023</v>
      </c>
      <c r="U1808"/>
      <c r="AP1808" s="9"/>
      <c r="AQ1808" s="9"/>
      <c r="AR1808" s="76"/>
      <c r="AS1808" s="76"/>
    </row>
    <row r="1809" spans="1:45">
      <c r="A1809" s="26">
        <v>19</v>
      </c>
      <c r="B1809" s="27" t="s">
        <v>42</v>
      </c>
      <c r="C1809" s="27" t="s">
        <v>32</v>
      </c>
      <c r="D1809" s="63">
        <v>45130</v>
      </c>
      <c r="E1809" s="21">
        <v>29.6</v>
      </c>
      <c r="F1809" s="22">
        <v>478</v>
      </c>
      <c r="G1809" s="23">
        <v>8.92</v>
      </c>
      <c r="H1809" s="22">
        <v>118</v>
      </c>
      <c r="I1809" s="22"/>
      <c r="J1809" s="23">
        <v>7.59</v>
      </c>
      <c r="K1809" s="31">
        <v>7.2000000000009834</v>
      </c>
      <c r="L1809" s="33">
        <v>1.349248</v>
      </c>
      <c r="M1809" s="33">
        <v>1.3715999999999999</v>
      </c>
      <c r="N1809" s="31">
        <v>0</v>
      </c>
      <c r="O1809" s="31">
        <v>0.1305</v>
      </c>
      <c r="P1809" s="32">
        <f t="shared" si="39"/>
        <v>9.514435695538058E-2</v>
      </c>
      <c r="Q1809" s="22">
        <v>35</v>
      </c>
      <c r="R1809" s="6">
        <v>7</v>
      </c>
      <c r="S1809" s="6" t="s">
        <v>48</v>
      </c>
      <c r="T1809" s="22">
        <v>2023</v>
      </c>
      <c r="U1809"/>
      <c r="AP1809" s="9"/>
      <c r="AQ1809" s="9"/>
      <c r="AR1809" s="76"/>
      <c r="AS1809" s="76"/>
    </row>
    <row r="1810" spans="1:45">
      <c r="A1810" s="26">
        <v>20</v>
      </c>
      <c r="B1810" s="27" t="s">
        <v>43</v>
      </c>
      <c r="C1810" s="27" t="s">
        <v>26</v>
      </c>
      <c r="D1810" s="63">
        <v>45130</v>
      </c>
      <c r="E1810" s="21">
        <v>30.3</v>
      </c>
      <c r="F1810" s="22">
        <v>194</v>
      </c>
      <c r="G1810" s="23">
        <v>8.18</v>
      </c>
      <c r="H1810" s="22">
        <v>110</v>
      </c>
      <c r="I1810" s="22"/>
      <c r="J1810" s="23">
        <v>7.75</v>
      </c>
      <c r="K1810" s="31">
        <v>6.3333333333333766</v>
      </c>
      <c r="L1810" s="33">
        <v>0.99906666666666666</v>
      </c>
      <c r="M1810" s="33">
        <v>0.20319999999999999</v>
      </c>
      <c r="N1810" s="31">
        <v>0</v>
      </c>
      <c r="O1810" s="31">
        <v>0.65250000000000008</v>
      </c>
      <c r="P1810" s="32">
        <f t="shared" si="39"/>
        <v>3.2111220472440949</v>
      </c>
      <c r="Q1810" s="22">
        <v>56</v>
      </c>
      <c r="R1810" s="6">
        <v>7</v>
      </c>
      <c r="S1810" s="6" t="s">
        <v>48</v>
      </c>
      <c r="T1810" s="22">
        <v>2023</v>
      </c>
      <c r="U1810"/>
      <c r="AP1810" s="9"/>
      <c r="AQ1810" s="9"/>
      <c r="AR1810" s="76"/>
      <c r="AS1810" s="76"/>
    </row>
    <row r="1811" spans="1:45">
      <c r="A1811" s="26">
        <v>21</v>
      </c>
      <c r="B1811" s="27" t="s">
        <v>44</v>
      </c>
      <c r="C1811" s="27" t="s">
        <v>21</v>
      </c>
      <c r="D1811" s="63">
        <v>45130</v>
      </c>
      <c r="E1811" s="21">
        <v>23.1</v>
      </c>
      <c r="F1811" s="22">
        <v>86</v>
      </c>
      <c r="G1811" s="23">
        <v>8.1</v>
      </c>
      <c r="H1811" s="22">
        <v>94</v>
      </c>
      <c r="I1811" s="22"/>
      <c r="J1811" s="23">
        <v>6.44</v>
      </c>
      <c r="K1811" s="31">
        <v>6.1999999999997613</v>
      </c>
      <c r="L1811" s="33">
        <v>0.48361599999999999</v>
      </c>
      <c r="M1811" s="33">
        <v>0.71119999999999994</v>
      </c>
      <c r="N1811" s="31">
        <v>2.5997999999999997</v>
      </c>
      <c r="O1811" s="31">
        <v>2.0880000000000001</v>
      </c>
      <c r="P1811" s="32">
        <f t="shared" si="39"/>
        <v>6.5913948256467938</v>
      </c>
      <c r="Q1811" s="22">
        <v>62</v>
      </c>
      <c r="R1811" s="6">
        <v>7</v>
      </c>
      <c r="S1811" s="6" t="s">
        <v>48</v>
      </c>
      <c r="T1811" s="22">
        <v>2023</v>
      </c>
      <c r="U1811"/>
      <c r="AP1811" s="9"/>
      <c r="AQ1811" s="9"/>
      <c r="AR1811" s="76"/>
      <c r="AS1811" s="76"/>
    </row>
    <row r="1812" spans="1:45">
      <c r="A1812" s="26">
        <v>22</v>
      </c>
      <c r="B1812" s="27" t="s">
        <v>45</v>
      </c>
      <c r="C1812" s="27" t="s">
        <v>21</v>
      </c>
      <c r="D1812" s="63">
        <v>45130</v>
      </c>
      <c r="E1812" s="21">
        <v>23.2</v>
      </c>
      <c r="F1812" s="22">
        <v>234</v>
      </c>
      <c r="G1812" s="23">
        <v>7.57</v>
      </c>
      <c r="H1812" s="22">
        <v>89</v>
      </c>
      <c r="I1812" s="22"/>
      <c r="J1812" s="23">
        <v>7.09</v>
      </c>
      <c r="K1812" s="31">
        <v>14.000000000000362</v>
      </c>
      <c r="L1812" s="33">
        <v>0.87956571428571417</v>
      </c>
      <c r="M1812" s="33">
        <v>0.76200000000000001</v>
      </c>
      <c r="N1812" s="31">
        <v>13.1228</v>
      </c>
      <c r="O1812" s="31">
        <v>0.26100000000000001</v>
      </c>
      <c r="P1812" s="32">
        <f t="shared" si="39"/>
        <v>17.564041994750653</v>
      </c>
      <c r="Q1812" s="22">
        <v>31</v>
      </c>
      <c r="R1812" s="6">
        <v>7</v>
      </c>
      <c r="S1812" s="6" t="s">
        <v>48</v>
      </c>
      <c r="T1812" s="22">
        <v>2023</v>
      </c>
      <c r="U1812"/>
      <c r="AP1812" s="9"/>
      <c r="AQ1812" s="9"/>
      <c r="AR1812" s="76"/>
      <c r="AS1812" s="76"/>
    </row>
    <row r="1813" spans="1:45">
      <c r="A1813" s="26">
        <v>23</v>
      </c>
      <c r="B1813" s="27" t="s">
        <v>42</v>
      </c>
      <c r="C1813" s="27" t="s">
        <v>32</v>
      </c>
      <c r="D1813" s="63">
        <v>45130</v>
      </c>
      <c r="E1813" s="21">
        <v>28.9</v>
      </c>
      <c r="F1813" s="22">
        <v>1514</v>
      </c>
      <c r="G1813" s="23">
        <v>7.43</v>
      </c>
      <c r="H1813" s="22">
        <v>97</v>
      </c>
      <c r="I1813" s="22"/>
      <c r="J1813" s="23">
        <v>7.29</v>
      </c>
      <c r="K1813" s="31">
        <v>30.000000000001137</v>
      </c>
      <c r="L1813" s="33">
        <v>1.91516</v>
      </c>
      <c r="M1813" s="33">
        <v>1.1683999999999999</v>
      </c>
      <c r="N1813" s="31">
        <v>0.55709999999999993</v>
      </c>
      <c r="O1813" s="31">
        <v>0</v>
      </c>
      <c r="P1813" s="32">
        <f t="shared" si="39"/>
        <v>0.47680588839438548</v>
      </c>
      <c r="Q1813" s="22">
        <v>36</v>
      </c>
      <c r="R1813" s="6">
        <v>7</v>
      </c>
      <c r="S1813" s="6" t="s">
        <v>48</v>
      </c>
      <c r="T1813" s="22">
        <v>2023</v>
      </c>
      <c r="U1813"/>
      <c r="AP1813" s="9"/>
      <c r="AQ1813" s="9"/>
      <c r="AR1813" s="76"/>
      <c r="AS1813" s="76"/>
    </row>
    <row r="1814" spans="1:45">
      <c r="A1814" s="26">
        <v>24</v>
      </c>
      <c r="B1814" s="27" t="s">
        <v>51</v>
      </c>
      <c r="C1814" s="27" t="s">
        <v>21</v>
      </c>
      <c r="D1814" s="63">
        <v>45130</v>
      </c>
      <c r="E1814" s="21">
        <v>27.4</v>
      </c>
      <c r="F1814" s="22">
        <v>1548</v>
      </c>
      <c r="G1814" s="23">
        <v>7.25</v>
      </c>
      <c r="H1814" s="22">
        <v>92</v>
      </c>
      <c r="I1814" s="22"/>
      <c r="J1814" s="23">
        <v>8.17</v>
      </c>
      <c r="K1814" s="31">
        <v>5.5000000000000604</v>
      </c>
      <c r="L1814" s="33">
        <v>0.25196800000000003</v>
      </c>
      <c r="M1814" s="33">
        <v>5.1307999999999998</v>
      </c>
      <c r="N1814" s="31">
        <v>11.760999999999999</v>
      </c>
      <c r="O1814" s="31">
        <v>3.915</v>
      </c>
      <c r="P1814" s="32">
        <f t="shared" si="39"/>
        <v>3.0552740313401419</v>
      </c>
      <c r="Q1814" s="22">
        <v>120</v>
      </c>
      <c r="R1814" s="6">
        <v>7</v>
      </c>
      <c r="S1814" s="6" t="s">
        <v>48</v>
      </c>
      <c r="T1814" s="22">
        <v>2023</v>
      </c>
      <c r="U1814"/>
      <c r="AP1814" s="9"/>
      <c r="AQ1814" s="9"/>
      <c r="AR1814" s="76"/>
      <c r="AS1814" s="76"/>
    </row>
    <row r="1815" spans="1:45">
      <c r="A1815" s="3">
        <v>1</v>
      </c>
      <c r="B1815" s="4" t="s">
        <v>20</v>
      </c>
      <c r="C1815" s="4" t="s">
        <v>21</v>
      </c>
      <c r="D1815" s="65">
        <v>45211</v>
      </c>
      <c r="E1815" s="3">
        <v>15.9</v>
      </c>
      <c r="F1815" s="3">
        <v>509</v>
      </c>
      <c r="G1815" s="3">
        <v>8.66</v>
      </c>
      <c r="H1815" s="3">
        <v>87.7</v>
      </c>
      <c r="I1815" s="3">
        <v>166</v>
      </c>
      <c r="J1815" s="3">
        <v>7.5</v>
      </c>
      <c r="K1815" s="3">
        <v>1.9999999999988916</v>
      </c>
      <c r="L1815" s="7">
        <v>0.44819999999999999</v>
      </c>
      <c r="M1815" s="7">
        <v>0.54779999999999995</v>
      </c>
      <c r="N1815" s="5">
        <v>22.914900000000003</v>
      </c>
      <c r="O1815" s="5">
        <v>1.8096000000000001</v>
      </c>
      <c r="P1815" s="6">
        <v>45.134173055859812</v>
      </c>
      <c r="Q1815" s="3">
        <v>120</v>
      </c>
      <c r="R1815" s="6">
        <v>10</v>
      </c>
      <c r="S1815" s="6" t="s">
        <v>22</v>
      </c>
      <c r="T1815" s="22">
        <v>2023</v>
      </c>
      <c r="U1815"/>
      <c r="AP1815" s="9"/>
      <c r="AQ1815" s="9"/>
      <c r="AR1815" s="76"/>
      <c r="AS1815" s="76"/>
    </row>
    <row r="1816" spans="1:45">
      <c r="A1816" s="3">
        <v>2</v>
      </c>
      <c r="B1816" s="4" t="s">
        <v>23</v>
      </c>
      <c r="C1816" s="4" t="s">
        <v>21</v>
      </c>
      <c r="D1816" s="65">
        <v>45211</v>
      </c>
      <c r="E1816" s="3">
        <v>15.3</v>
      </c>
      <c r="F1816" s="3">
        <v>543</v>
      </c>
      <c r="G1816" s="3">
        <v>7.77</v>
      </c>
      <c r="H1816" s="3">
        <v>77.099999999999994</v>
      </c>
      <c r="I1816" s="3">
        <v>66</v>
      </c>
      <c r="J1816" s="3">
        <v>7.48</v>
      </c>
      <c r="K1816" s="3">
        <v>2.2000000000002018</v>
      </c>
      <c r="L1816" s="7">
        <v>0.45417600000000002</v>
      </c>
      <c r="M1816" s="7">
        <v>0.498</v>
      </c>
      <c r="N1816" s="5">
        <v>48.8187</v>
      </c>
      <c r="O1816" s="5">
        <v>1.9227000000000001</v>
      </c>
      <c r="P1816" s="6">
        <v>101.89036144578313</v>
      </c>
      <c r="Q1816" s="3">
        <v>120</v>
      </c>
      <c r="R1816" s="6">
        <v>10</v>
      </c>
      <c r="S1816" s="6" t="s">
        <v>22</v>
      </c>
      <c r="T1816" s="22">
        <v>2023</v>
      </c>
      <c r="U1816"/>
      <c r="AP1816" s="9"/>
      <c r="AQ1816" s="9"/>
      <c r="AR1816" s="76"/>
      <c r="AS1816" s="76"/>
    </row>
    <row r="1817" spans="1:45">
      <c r="A1817" s="3">
        <v>3</v>
      </c>
      <c r="B1817" s="4" t="s">
        <v>24</v>
      </c>
      <c r="C1817" s="4" t="s">
        <v>21</v>
      </c>
      <c r="D1817" s="65">
        <v>45211</v>
      </c>
      <c r="E1817" s="3">
        <v>15.5</v>
      </c>
      <c r="F1817" s="3">
        <v>590</v>
      </c>
      <c r="G1817" s="3">
        <v>7.4</v>
      </c>
      <c r="H1817" s="3">
        <v>73.599999999999994</v>
      </c>
      <c r="I1817" s="3">
        <v>33</v>
      </c>
      <c r="J1817" s="3">
        <v>7.5</v>
      </c>
      <c r="K1817" s="3">
        <v>3.6000000000004917</v>
      </c>
      <c r="L1817" s="7">
        <v>0.55178399999999994</v>
      </c>
      <c r="M1817" s="7">
        <v>0.996</v>
      </c>
      <c r="N1817" s="5">
        <v>47.822400000000002</v>
      </c>
      <c r="O1817" s="5">
        <v>1.8096000000000001</v>
      </c>
      <c r="P1817" s="6">
        <v>49.831325301204828</v>
      </c>
      <c r="Q1817" s="3">
        <v>105</v>
      </c>
      <c r="R1817" s="6">
        <v>10</v>
      </c>
      <c r="S1817" s="6" t="s">
        <v>22</v>
      </c>
      <c r="T1817" s="22">
        <v>2023</v>
      </c>
      <c r="U1817"/>
      <c r="AP1817" s="9"/>
      <c r="AQ1817" s="9"/>
      <c r="AR1817" s="76"/>
      <c r="AS1817" s="76"/>
    </row>
    <row r="1818" spans="1:45">
      <c r="A1818" s="3">
        <v>4</v>
      </c>
      <c r="B1818" s="4" t="s">
        <v>25</v>
      </c>
      <c r="C1818" s="4" t="s">
        <v>26</v>
      </c>
      <c r="D1818" s="65">
        <v>45211</v>
      </c>
      <c r="E1818" s="3">
        <v>19</v>
      </c>
      <c r="F1818" s="3">
        <v>232</v>
      </c>
      <c r="G1818" s="3">
        <v>6.53</v>
      </c>
      <c r="H1818" s="3">
        <v>69.5</v>
      </c>
      <c r="I1818" s="3">
        <v>0</v>
      </c>
      <c r="J1818" s="3">
        <v>7.04</v>
      </c>
      <c r="K1818" s="5">
        <v>4.0740740740744474</v>
      </c>
      <c r="L1818" s="7">
        <v>0.86319999999999997</v>
      </c>
      <c r="M1818" s="7">
        <v>0.29879999999999995</v>
      </c>
      <c r="N1818" s="5">
        <v>14.944500000000001</v>
      </c>
      <c r="O1818" s="5">
        <v>3.3930000000000002</v>
      </c>
      <c r="P1818" s="6">
        <v>61.370481927710863</v>
      </c>
      <c r="Q1818" s="3">
        <v>69</v>
      </c>
      <c r="R1818" s="6">
        <v>10</v>
      </c>
      <c r="S1818" s="6" t="s">
        <v>22</v>
      </c>
      <c r="T1818" s="22">
        <v>2023</v>
      </c>
      <c r="U1818"/>
      <c r="AP1818" s="9"/>
      <c r="AQ1818" s="9"/>
      <c r="AR1818" s="76"/>
      <c r="AS1818" s="76"/>
    </row>
    <row r="1819" spans="1:45">
      <c r="A1819" s="3">
        <v>5</v>
      </c>
      <c r="B1819" s="4" t="s">
        <v>27</v>
      </c>
      <c r="C1819" s="4" t="s">
        <v>26</v>
      </c>
      <c r="D1819" s="65">
        <v>45211</v>
      </c>
      <c r="E1819" s="3">
        <v>17.5</v>
      </c>
      <c r="F1819" s="3">
        <v>34</v>
      </c>
      <c r="G1819" s="3">
        <v>7.35</v>
      </c>
      <c r="H1819" s="3">
        <v>76.7</v>
      </c>
      <c r="I1819" s="3">
        <v>33</v>
      </c>
      <c r="J1819" s="3">
        <v>6.27</v>
      </c>
      <c r="K1819" s="5">
        <v>21.176470588232963</v>
      </c>
      <c r="L1819" s="7">
        <v>2.4841411764705876</v>
      </c>
      <c r="M1819" s="7">
        <v>0.64739999999999998</v>
      </c>
      <c r="N1819" s="5">
        <v>5.6457000000000006</v>
      </c>
      <c r="O1819" s="5">
        <v>1.6965000000000001</v>
      </c>
      <c r="P1819" s="6">
        <v>11.34105653382762</v>
      </c>
      <c r="Q1819" s="3">
        <v>29</v>
      </c>
      <c r="R1819" s="6">
        <v>10</v>
      </c>
      <c r="S1819" s="6" t="s">
        <v>22</v>
      </c>
      <c r="T1819" s="22">
        <v>2023</v>
      </c>
      <c r="U1819"/>
      <c r="AP1819" s="9"/>
      <c r="AQ1819" s="9"/>
      <c r="AR1819" s="76"/>
      <c r="AS1819" s="76"/>
    </row>
    <row r="1820" spans="1:45">
      <c r="A1820" s="3">
        <v>6</v>
      </c>
      <c r="B1820" s="4" t="s">
        <v>28</v>
      </c>
      <c r="C1820" s="4" t="s">
        <v>21</v>
      </c>
      <c r="D1820" s="65">
        <v>45211</v>
      </c>
      <c r="E1820" s="3">
        <v>15.8</v>
      </c>
      <c r="F1820" s="3">
        <v>465</v>
      </c>
      <c r="G1820" s="3">
        <v>7.3</v>
      </c>
      <c r="H1820" s="3">
        <v>73.400000000000006</v>
      </c>
      <c r="I1820" s="3">
        <v>0</v>
      </c>
      <c r="J1820" s="3">
        <v>7.39</v>
      </c>
      <c r="K1820" s="5">
        <v>3.1999999999996476</v>
      </c>
      <c r="L1820" s="7">
        <v>0.53584799999999999</v>
      </c>
      <c r="M1820" s="7">
        <v>1.0457999999999998</v>
      </c>
      <c r="N1820" s="5">
        <v>43.505100000000006</v>
      </c>
      <c r="O1820" s="5">
        <v>1.6965000000000001</v>
      </c>
      <c r="P1820" s="6">
        <v>43.222030981067135</v>
      </c>
      <c r="Q1820" s="3">
        <v>116</v>
      </c>
      <c r="R1820" s="6">
        <v>10</v>
      </c>
      <c r="S1820" s="6" t="s">
        <v>22</v>
      </c>
      <c r="T1820" s="22">
        <v>2023</v>
      </c>
      <c r="U1820"/>
      <c r="AP1820" s="9"/>
      <c r="AQ1820" s="9"/>
      <c r="AR1820" s="76"/>
      <c r="AS1820" s="76"/>
    </row>
    <row r="1821" spans="1:45">
      <c r="A1821" s="3">
        <v>7</v>
      </c>
      <c r="B1821" s="4" t="s">
        <v>29</v>
      </c>
      <c r="C1821" s="4" t="s">
        <v>21</v>
      </c>
      <c r="D1821" s="65">
        <v>45211</v>
      </c>
      <c r="E1821" s="3">
        <v>15.6</v>
      </c>
      <c r="F1821" s="3">
        <v>758</v>
      </c>
      <c r="G1821" s="3">
        <v>5.52</v>
      </c>
      <c r="H1821" s="3">
        <v>54.9</v>
      </c>
      <c r="I1821" s="3">
        <v>0</v>
      </c>
      <c r="J1821" s="3">
        <v>7.24</v>
      </c>
      <c r="K1821" s="5">
        <v>2.3999999999997357</v>
      </c>
      <c r="L1821" s="7">
        <v>0.48206399999999994</v>
      </c>
      <c r="M1821" s="7">
        <v>0.498</v>
      </c>
      <c r="N1821" s="5">
        <v>11.9556</v>
      </c>
      <c r="O1821" s="5">
        <v>1.9227000000000001</v>
      </c>
      <c r="P1821" s="6">
        <v>27.868072289156629</v>
      </c>
      <c r="Q1821" s="3">
        <v>120</v>
      </c>
      <c r="R1821" s="6">
        <v>10</v>
      </c>
      <c r="S1821" s="6" t="s">
        <v>22</v>
      </c>
      <c r="T1821" s="22">
        <v>2023</v>
      </c>
      <c r="U1821"/>
      <c r="AP1821" s="9"/>
      <c r="AQ1821" s="9"/>
      <c r="AR1821" s="76"/>
      <c r="AS1821" s="76"/>
    </row>
    <row r="1822" spans="1:45">
      <c r="A1822" s="3">
        <v>8</v>
      </c>
      <c r="B1822" s="4" t="s">
        <v>30</v>
      </c>
      <c r="C1822" s="4" t="s">
        <v>26</v>
      </c>
      <c r="D1822" s="65">
        <v>45211</v>
      </c>
      <c r="E1822" s="3">
        <v>19.7</v>
      </c>
      <c r="F1822" s="3">
        <v>283</v>
      </c>
      <c r="G1822" s="3">
        <v>6.7</v>
      </c>
      <c r="H1822" s="3">
        <v>73.400000000000006</v>
      </c>
      <c r="I1822" s="3">
        <v>0</v>
      </c>
      <c r="J1822" s="3">
        <v>7.29</v>
      </c>
      <c r="K1822" s="5">
        <v>11.363636363634104</v>
      </c>
      <c r="L1822" s="7">
        <v>1.1454</v>
      </c>
      <c r="M1822" s="7">
        <v>0.29879999999999995</v>
      </c>
      <c r="N1822" s="5">
        <v>17.490600000000001</v>
      </c>
      <c r="O1822" s="5">
        <v>1.4703000000000002</v>
      </c>
      <c r="P1822" s="6">
        <v>63.456827309236964</v>
      </c>
      <c r="Q1822" s="3">
        <v>42</v>
      </c>
      <c r="R1822" s="6">
        <v>10</v>
      </c>
      <c r="S1822" s="6" t="s">
        <v>22</v>
      </c>
      <c r="T1822" s="22">
        <v>2023</v>
      </c>
      <c r="U1822"/>
      <c r="AP1822" s="9"/>
      <c r="AQ1822" s="9"/>
      <c r="AR1822" s="76"/>
      <c r="AS1822" s="76"/>
    </row>
    <row r="1823" spans="1:45">
      <c r="A1823" s="3">
        <v>9</v>
      </c>
      <c r="B1823" s="4" t="s">
        <v>31</v>
      </c>
      <c r="C1823" s="4" t="s">
        <v>32</v>
      </c>
      <c r="D1823" s="65">
        <v>45211</v>
      </c>
      <c r="E1823" s="3">
        <v>16.600000000000001</v>
      </c>
      <c r="F1823" s="3">
        <v>13950</v>
      </c>
      <c r="G1823" s="3">
        <v>7.9</v>
      </c>
      <c r="H1823" s="3">
        <v>86.9</v>
      </c>
      <c r="I1823" s="3">
        <v>0</v>
      </c>
      <c r="J1823" s="3">
        <v>7.48</v>
      </c>
      <c r="K1823" s="5">
        <v>26.101694915253621</v>
      </c>
      <c r="L1823" s="7">
        <v>1.1242983050847457</v>
      </c>
      <c r="M1823" s="7">
        <v>1.5437999999999998</v>
      </c>
      <c r="N1823" s="5">
        <v>2.4354</v>
      </c>
      <c r="O1823" s="5">
        <v>5.3157000000000005</v>
      </c>
      <c r="P1823" s="6">
        <v>5.0207928488146143</v>
      </c>
      <c r="Q1823" s="3">
        <v>40</v>
      </c>
      <c r="R1823" s="6">
        <v>10</v>
      </c>
      <c r="S1823" s="6" t="s">
        <v>22</v>
      </c>
      <c r="T1823" s="22">
        <v>2023</v>
      </c>
      <c r="U1823"/>
      <c r="AP1823" s="9"/>
      <c r="AQ1823" s="9"/>
      <c r="AR1823" s="76"/>
      <c r="AS1823" s="76"/>
    </row>
    <row r="1824" spans="1:45">
      <c r="A1824" s="3">
        <v>10</v>
      </c>
      <c r="B1824" s="4" t="s">
        <v>33</v>
      </c>
      <c r="C1824" s="4" t="s">
        <v>32</v>
      </c>
      <c r="D1824" s="65">
        <v>45211</v>
      </c>
      <c r="E1824" s="3">
        <v>16.8</v>
      </c>
      <c r="F1824" s="3">
        <v>15500</v>
      </c>
      <c r="G1824" s="3">
        <v>8.9700000000000006</v>
      </c>
      <c r="H1824" s="3">
        <v>99.4</v>
      </c>
      <c r="I1824" s="3">
        <v>0</v>
      </c>
      <c r="J1824" s="3">
        <v>7.7</v>
      </c>
      <c r="K1824" s="5">
        <v>23.466666666666452</v>
      </c>
      <c r="L1824" s="7">
        <v>0.75695999999999997</v>
      </c>
      <c r="M1824" s="7">
        <v>0.89639999999999997</v>
      </c>
      <c r="N1824" s="5">
        <v>5.6457000000000006</v>
      </c>
      <c r="O1824" s="5">
        <v>1.8096000000000001</v>
      </c>
      <c r="P1824" s="6">
        <v>8.3169344042838027</v>
      </c>
      <c r="Q1824" s="3">
        <v>41</v>
      </c>
      <c r="R1824" s="6">
        <v>10</v>
      </c>
      <c r="S1824" s="6" t="s">
        <v>22</v>
      </c>
      <c r="T1824" s="22">
        <v>2023</v>
      </c>
      <c r="U1824"/>
      <c r="AP1824" s="9"/>
      <c r="AQ1824" s="9"/>
      <c r="AR1824" s="76"/>
      <c r="AS1824" s="76"/>
    </row>
    <row r="1825" spans="1:45">
      <c r="A1825" s="3">
        <v>11</v>
      </c>
      <c r="B1825" s="4" t="s">
        <v>34</v>
      </c>
      <c r="C1825" s="4" t="s">
        <v>26</v>
      </c>
      <c r="D1825" s="65">
        <v>45211</v>
      </c>
      <c r="E1825" s="3">
        <v>19.600000000000001</v>
      </c>
      <c r="F1825" s="3">
        <v>239</v>
      </c>
      <c r="G1825" s="3">
        <v>7.05</v>
      </c>
      <c r="H1825" s="3">
        <v>76.599999999999994</v>
      </c>
      <c r="I1825" s="3">
        <v>0</v>
      </c>
      <c r="J1825" s="3">
        <v>7.43</v>
      </c>
      <c r="K1825" s="5">
        <v>4.2000000000008697</v>
      </c>
      <c r="L1825" s="7">
        <v>0.426288</v>
      </c>
      <c r="M1825" s="7">
        <v>0.19919999999999999</v>
      </c>
      <c r="N1825" s="5">
        <v>4.5387000000000004</v>
      </c>
      <c r="O1825" s="5">
        <v>4.0716000000000001</v>
      </c>
      <c r="P1825" s="6">
        <v>43.224397590361448</v>
      </c>
      <c r="Q1825" s="3">
        <v>99</v>
      </c>
      <c r="R1825" s="6">
        <v>10</v>
      </c>
      <c r="S1825" s="6" t="s">
        <v>22</v>
      </c>
      <c r="T1825" s="22">
        <v>2023</v>
      </c>
      <c r="U1825"/>
      <c r="AP1825" s="9"/>
      <c r="AQ1825" s="9"/>
      <c r="AR1825" s="76"/>
      <c r="AS1825" s="76"/>
    </row>
    <row r="1826" spans="1:45">
      <c r="A1826" s="3">
        <v>12</v>
      </c>
      <c r="B1826" s="4" t="s">
        <v>35</v>
      </c>
      <c r="C1826" s="4" t="s">
        <v>26</v>
      </c>
      <c r="D1826" s="65">
        <v>45211</v>
      </c>
      <c r="E1826" s="3">
        <v>19.3</v>
      </c>
      <c r="F1826" s="3">
        <v>253</v>
      </c>
      <c r="G1826" s="3">
        <v>6.1</v>
      </c>
      <c r="H1826" s="3">
        <v>66.400000000000006</v>
      </c>
      <c r="I1826" s="3">
        <v>0</v>
      </c>
      <c r="J1826" s="3">
        <v>7.32</v>
      </c>
      <c r="K1826" s="5">
        <v>2.1857923497265355</v>
      </c>
      <c r="L1826" s="7">
        <v>0.25144918032786884</v>
      </c>
      <c r="M1826" s="7">
        <v>0.19919999999999999</v>
      </c>
      <c r="N1826" s="5">
        <v>1.8819000000000001</v>
      </c>
      <c r="O1826" s="5">
        <v>1.3572000000000002</v>
      </c>
      <c r="P1826" s="6">
        <v>16.260542168674704</v>
      </c>
      <c r="Q1826" s="3">
        <v>120</v>
      </c>
      <c r="R1826" s="6">
        <v>10</v>
      </c>
      <c r="S1826" s="6" t="s">
        <v>22</v>
      </c>
      <c r="T1826" s="22">
        <v>2023</v>
      </c>
      <c r="U1826"/>
      <c r="AP1826" s="9"/>
      <c r="AQ1826" s="9"/>
      <c r="AR1826" s="76"/>
      <c r="AS1826" s="76"/>
    </row>
    <row r="1827" spans="1:45">
      <c r="A1827" s="3">
        <v>13</v>
      </c>
      <c r="B1827" s="4" t="s">
        <v>36</v>
      </c>
      <c r="C1827" s="4" t="s">
        <v>32</v>
      </c>
      <c r="D1827" s="65">
        <v>45211</v>
      </c>
      <c r="E1827" s="3">
        <v>17.3</v>
      </c>
      <c r="F1827" s="3">
        <v>12140</v>
      </c>
      <c r="G1827" s="3">
        <v>8.61</v>
      </c>
      <c r="H1827" s="3">
        <v>96.5</v>
      </c>
      <c r="I1827" s="3">
        <v>0</v>
      </c>
      <c r="J1827" s="3">
        <v>7.57</v>
      </c>
      <c r="K1827" s="5">
        <v>23.728813559323935</v>
      </c>
      <c r="L1827" s="7">
        <v>1.0972881355932202</v>
      </c>
      <c r="M1827" s="7">
        <v>0.89639999999999997</v>
      </c>
      <c r="N1827" s="5">
        <v>1.3284</v>
      </c>
      <c r="O1827" s="5">
        <v>1.4703000000000002</v>
      </c>
      <c r="P1827" s="6">
        <v>3.1221552878179386</v>
      </c>
      <c r="Q1827" s="3">
        <v>39</v>
      </c>
      <c r="R1827" s="6">
        <v>10</v>
      </c>
      <c r="S1827" s="6" t="s">
        <v>22</v>
      </c>
      <c r="T1827" s="22">
        <v>2023</v>
      </c>
      <c r="U1827"/>
      <c r="AP1827" s="9"/>
      <c r="AQ1827" s="9"/>
      <c r="AR1827" s="76"/>
      <c r="AS1827" s="76"/>
    </row>
    <row r="1828" spans="1:45">
      <c r="A1828" s="3">
        <v>14</v>
      </c>
      <c r="B1828" s="4" t="s">
        <v>37</v>
      </c>
      <c r="C1828" s="4" t="s">
        <v>32</v>
      </c>
      <c r="D1828" s="65">
        <v>45211</v>
      </c>
      <c r="E1828" s="3">
        <v>17.399999999999999</v>
      </c>
      <c r="F1828" s="3">
        <v>10190</v>
      </c>
      <c r="G1828" s="3">
        <v>7.88</v>
      </c>
      <c r="H1828" s="3">
        <v>88.4</v>
      </c>
      <c r="I1828" s="3">
        <v>0</v>
      </c>
      <c r="J1828" s="3">
        <v>7.57</v>
      </c>
      <c r="K1828" s="5">
        <v>46.153846153847908</v>
      </c>
      <c r="L1828" s="7">
        <v>2.0992615384615383</v>
      </c>
      <c r="M1828" s="7">
        <v>1.494</v>
      </c>
      <c r="N1828" s="5">
        <v>1.4391</v>
      </c>
      <c r="O1828" s="5">
        <v>1.4703000000000002</v>
      </c>
      <c r="P1828" s="6">
        <v>1.9473895582329319</v>
      </c>
      <c r="Q1828" s="3">
        <v>20</v>
      </c>
      <c r="R1828" s="6">
        <v>10</v>
      </c>
      <c r="S1828" s="6" t="s">
        <v>22</v>
      </c>
      <c r="T1828" s="22">
        <v>2023</v>
      </c>
      <c r="U1828"/>
      <c r="AP1828" s="9"/>
      <c r="AQ1828" s="9"/>
      <c r="AR1828" s="76"/>
      <c r="AS1828" s="76"/>
    </row>
    <row r="1829" spans="1:45">
      <c r="A1829" s="3">
        <v>15</v>
      </c>
      <c r="B1829" s="4" t="s">
        <v>38</v>
      </c>
      <c r="C1829" s="4" t="s">
        <v>21</v>
      </c>
      <c r="D1829" s="65">
        <v>45211</v>
      </c>
      <c r="E1829" s="3">
        <v>13.9</v>
      </c>
      <c r="F1829" s="3">
        <v>717</v>
      </c>
      <c r="G1829" s="3">
        <v>7.62</v>
      </c>
      <c r="H1829" s="3">
        <v>79.400000000000006</v>
      </c>
      <c r="I1829" s="3">
        <v>33</v>
      </c>
      <c r="J1829" s="3">
        <v>7.83</v>
      </c>
      <c r="K1829" s="5">
        <v>8.3000000000001961</v>
      </c>
      <c r="L1829" s="7">
        <v>9.4619999999999996E-2</v>
      </c>
      <c r="M1829" s="7">
        <v>0.79679999999999995</v>
      </c>
      <c r="N1829" s="5">
        <v>18.9297</v>
      </c>
      <c r="O1829" s="5">
        <v>1.6965000000000001</v>
      </c>
      <c r="P1829" s="6">
        <v>25.886295180722893</v>
      </c>
      <c r="Q1829" s="3">
        <v>120</v>
      </c>
      <c r="R1829" s="6">
        <v>10</v>
      </c>
      <c r="S1829" s="6" t="s">
        <v>22</v>
      </c>
      <c r="T1829" s="22">
        <v>2023</v>
      </c>
      <c r="U1829"/>
      <c r="AP1829" s="9"/>
      <c r="AQ1829" s="9"/>
      <c r="AR1829" s="76"/>
      <c r="AS1829" s="76"/>
    </row>
    <row r="1830" spans="1:45">
      <c r="A1830" s="3">
        <v>16</v>
      </c>
      <c r="B1830" s="4" t="s">
        <v>39</v>
      </c>
      <c r="C1830" s="4" t="s">
        <v>26</v>
      </c>
      <c r="D1830" s="65">
        <v>45211</v>
      </c>
      <c r="E1830" s="3">
        <v>17.399999999999999</v>
      </c>
      <c r="F1830" s="3">
        <v>615</v>
      </c>
      <c r="G1830" s="3">
        <v>6.91</v>
      </c>
      <c r="H1830" s="3">
        <v>77.599999999999994</v>
      </c>
      <c r="I1830" s="3">
        <v>0</v>
      </c>
      <c r="J1830" s="3">
        <v>7.92</v>
      </c>
      <c r="K1830" s="5">
        <v>7.0129870129868177</v>
      </c>
      <c r="L1830" s="7">
        <v>0.69073246753246753</v>
      </c>
      <c r="M1830" s="7">
        <v>1.0457999999999998</v>
      </c>
      <c r="N1830" s="5">
        <v>16.383600000000001</v>
      </c>
      <c r="O1830" s="5">
        <v>1.5834000000000001</v>
      </c>
      <c r="P1830" s="6">
        <v>17.180149168100979</v>
      </c>
      <c r="Q1830" s="3">
        <v>57</v>
      </c>
      <c r="R1830" s="6">
        <v>10</v>
      </c>
      <c r="S1830" s="6" t="s">
        <v>22</v>
      </c>
      <c r="T1830" s="22">
        <v>2023</v>
      </c>
      <c r="U1830"/>
      <c r="AP1830" s="9"/>
      <c r="AQ1830" s="9"/>
      <c r="AR1830" s="76"/>
      <c r="AS1830" s="76"/>
    </row>
    <row r="1831" spans="1:45">
      <c r="A1831" s="3">
        <v>17</v>
      </c>
      <c r="B1831" s="4" t="s">
        <v>40</v>
      </c>
      <c r="C1831" s="4" t="s">
        <v>26</v>
      </c>
      <c r="D1831" s="65">
        <v>45211</v>
      </c>
      <c r="E1831" s="3">
        <v>18.7</v>
      </c>
      <c r="F1831" s="3">
        <v>310</v>
      </c>
      <c r="G1831" s="3">
        <v>8.1300000000000008</v>
      </c>
      <c r="H1831" s="3">
        <v>86.8</v>
      </c>
      <c r="I1831" s="3">
        <v>0</v>
      </c>
      <c r="J1831" s="3">
        <v>7.62</v>
      </c>
      <c r="K1831" s="5">
        <v>6.9999999999996732</v>
      </c>
      <c r="L1831" s="7">
        <v>0.73504799999999992</v>
      </c>
      <c r="M1831" s="7">
        <v>0.29879999999999995</v>
      </c>
      <c r="N1831" s="5">
        <v>3.2103000000000002</v>
      </c>
      <c r="O1831" s="5">
        <v>2.3751000000000002</v>
      </c>
      <c r="P1831" s="6">
        <v>18.692771084337352</v>
      </c>
      <c r="Q1831" s="3">
        <v>71</v>
      </c>
      <c r="R1831" s="6">
        <v>10</v>
      </c>
      <c r="S1831" s="6" t="s">
        <v>22</v>
      </c>
      <c r="T1831" s="22">
        <v>2023</v>
      </c>
      <c r="U1831"/>
      <c r="AP1831" s="9"/>
      <c r="AQ1831" s="9"/>
      <c r="AR1831" s="76"/>
      <c r="AS1831" s="76"/>
    </row>
    <row r="1832" spans="1:45">
      <c r="A1832" s="3">
        <v>18</v>
      </c>
      <c r="B1832" s="4" t="s">
        <v>41</v>
      </c>
      <c r="C1832" s="4" t="s">
        <v>21</v>
      </c>
      <c r="D1832" s="65">
        <v>45211</v>
      </c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6">
        <v>10</v>
      </c>
      <c r="S1832" s="6" t="s">
        <v>22</v>
      </c>
      <c r="T1832" s="22">
        <v>2023</v>
      </c>
      <c r="U1832"/>
      <c r="AP1832" s="9"/>
      <c r="AQ1832" s="9"/>
      <c r="AR1832" s="76"/>
      <c r="AS1832" s="76"/>
    </row>
    <row r="1833" spans="1:45">
      <c r="A1833" s="3">
        <v>19</v>
      </c>
      <c r="B1833" s="4" t="s">
        <v>42</v>
      </c>
      <c r="C1833" s="4" t="s">
        <v>32</v>
      </c>
      <c r="D1833" s="65">
        <v>45211</v>
      </c>
      <c r="E1833" s="3">
        <v>17.600000000000001</v>
      </c>
      <c r="F1833" s="3">
        <v>11380</v>
      </c>
      <c r="G1833" s="3">
        <v>7.62</v>
      </c>
      <c r="H1833" s="3">
        <v>86.1</v>
      </c>
      <c r="I1833" s="3">
        <v>0</v>
      </c>
      <c r="J1833" s="3">
        <v>7.43</v>
      </c>
      <c r="K1833" s="5">
        <v>20.597014925372854</v>
      </c>
      <c r="L1833" s="7">
        <v>1.1000597014925371</v>
      </c>
      <c r="M1833" s="7">
        <v>0.996</v>
      </c>
      <c r="N1833" s="5">
        <v>1.4391</v>
      </c>
      <c r="O1833" s="5">
        <v>2.9406000000000003</v>
      </c>
      <c r="P1833" s="6">
        <v>4.3972891566265062</v>
      </c>
      <c r="Q1833" s="3">
        <v>32</v>
      </c>
      <c r="R1833" s="6">
        <v>10</v>
      </c>
      <c r="S1833" s="6" t="s">
        <v>22</v>
      </c>
      <c r="T1833" s="22">
        <v>2023</v>
      </c>
      <c r="U1833"/>
      <c r="AP1833" s="9"/>
      <c r="AQ1833" s="9"/>
      <c r="AR1833" s="76"/>
      <c r="AS1833" s="76"/>
    </row>
    <row r="1834" spans="1:45">
      <c r="A1834" s="3">
        <v>20</v>
      </c>
      <c r="B1834" s="4" t="s">
        <v>43</v>
      </c>
      <c r="C1834" s="4" t="s">
        <v>26</v>
      </c>
      <c r="D1834" s="65">
        <v>45211</v>
      </c>
      <c r="E1834" s="3">
        <v>19.3</v>
      </c>
      <c r="F1834" s="3">
        <v>212</v>
      </c>
      <c r="G1834" s="3">
        <v>8.6300000000000008</v>
      </c>
      <c r="H1834" s="3">
        <v>93.2</v>
      </c>
      <c r="I1834" s="3">
        <v>0</v>
      </c>
      <c r="J1834" s="3">
        <v>7.39</v>
      </c>
      <c r="K1834" s="5"/>
      <c r="L1834" s="7">
        <v>0.70527567567567562</v>
      </c>
      <c r="M1834" s="7">
        <v>0.249</v>
      </c>
      <c r="N1834" s="5">
        <v>5.7564000000000002</v>
      </c>
      <c r="O1834" s="5">
        <v>2.4882</v>
      </c>
      <c r="P1834" s="6">
        <v>33.110843373493978</v>
      </c>
      <c r="Q1834" s="3">
        <v>55</v>
      </c>
      <c r="R1834" s="6">
        <v>10</v>
      </c>
      <c r="S1834" s="6" t="s">
        <v>22</v>
      </c>
      <c r="T1834" s="22">
        <v>2023</v>
      </c>
      <c r="U1834"/>
      <c r="AP1834" s="9"/>
      <c r="AQ1834" s="9"/>
      <c r="AR1834" s="76"/>
      <c r="AS1834" s="76"/>
    </row>
    <row r="1835" spans="1:45">
      <c r="A1835" s="3">
        <v>21</v>
      </c>
      <c r="B1835" s="4" t="s">
        <v>44</v>
      </c>
      <c r="C1835" s="4" t="s">
        <v>21</v>
      </c>
      <c r="D1835" s="65">
        <v>45211</v>
      </c>
      <c r="E1835" s="3">
        <v>16</v>
      </c>
      <c r="F1835" s="3">
        <v>183</v>
      </c>
      <c r="G1835" s="3">
        <v>9.75</v>
      </c>
      <c r="H1835" s="3">
        <v>99.7</v>
      </c>
      <c r="I1835" s="3">
        <v>0</v>
      </c>
      <c r="J1835" s="3">
        <v>6.88</v>
      </c>
      <c r="K1835" s="5">
        <v>6.1999999999997613</v>
      </c>
      <c r="L1835" s="7">
        <v>0.569712</v>
      </c>
      <c r="M1835" s="7">
        <v>0.64739999999999998</v>
      </c>
      <c r="N1835" s="5">
        <v>4.3173000000000004</v>
      </c>
      <c r="O1835" s="5">
        <v>4.1847000000000003</v>
      </c>
      <c r="P1835" s="6">
        <v>13.132530120481929</v>
      </c>
      <c r="Q1835" s="3">
        <v>30</v>
      </c>
      <c r="R1835" s="6">
        <v>10</v>
      </c>
      <c r="S1835" s="6" t="s">
        <v>22</v>
      </c>
      <c r="T1835" s="22">
        <v>2023</v>
      </c>
      <c r="U1835"/>
      <c r="AP1835" s="9"/>
      <c r="AQ1835" s="9"/>
      <c r="AR1835" s="76"/>
      <c r="AS1835" s="76"/>
    </row>
    <row r="1836" spans="1:45">
      <c r="A1836" s="3">
        <v>22</v>
      </c>
      <c r="B1836" s="4" t="s">
        <v>45</v>
      </c>
      <c r="C1836" s="4" t="s">
        <v>21</v>
      </c>
      <c r="D1836" s="65">
        <v>45211</v>
      </c>
      <c r="E1836" s="3">
        <v>17.8</v>
      </c>
      <c r="F1836" s="3">
        <v>558</v>
      </c>
      <c r="G1836" s="3">
        <v>8.4499999999999993</v>
      </c>
      <c r="H1836" s="3">
        <v>88.6</v>
      </c>
      <c r="I1836" s="3">
        <v>66</v>
      </c>
      <c r="J1836" s="3">
        <v>7.53</v>
      </c>
      <c r="K1836" s="5">
        <v>4.4000000000004036</v>
      </c>
      <c r="L1836" s="7">
        <v>0.38146799999999997</v>
      </c>
      <c r="M1836" s="7">
        <v>0.44819999999999999</v>
      </c>
      <c r="N1836" s="5">
        <v>52.9146</v>
      </c>
      <c r="O1836" s="5">
        <v>3.1668000000000003</v>
      </c>
      <c r="P1836" s="6">
        <v>125.12583668005355</v>
      </c>
      <c r="Q1836" s="3">
        <v>120</v>
      </c>
      <c r="R1836" s="6">
        <v>10</v>
      </c>
      <c r="S1836" s="6" t="s">
        <v>22</v>
      </c>
      <c r="T1836" s="22">
        <v>2023</v>
      </c>
      <c r="U1836"/>
      <c r="AP1836" s="9"/>
      <c r="AQ1836" s="9"/>
      <c r="AR1836" s="76"/>
      <c r="AS1836" s="76"/>
    </row>
    <row r="1837" spans="1:45">
      <c r="A1837" s="3">
        <v>23</v>
      </c>
      <c r="B1837" s="4" t="s">
        <v>42</v>
      </c>
      <c r="C1837" s="4" t="s">
        <v>32</v>
      </c>
      <c r="D1837" s="65">
        <v>45211</v>
      </c>
      <c r="E1837" s="3">
        <v>20.7</v>
      </c>
      <c r="F1837" s="3">
        <v>11390</v>
      </c>
      <c r="G1837" s="3">
        <v>8.25</v>
      </c>
      <c r="H1837" s="3">
        <v>91.4</v>
      </c>
      <c r="I1837" s="3">
        <v>0</v>
      </c>
      <c r="J1837" s="3">
        <v>7.43</v>
      </c>
      <c r="K1837" s="5">
        <v>30.400000000000205</v>
      </c>
      <c r="L1837" s="7">
        <v>1.05576</v>
      </c>
      <c r="M1837" s="7">
        <v>0.84659999999999991</v>
      </c>
      <c r="N1837" s="5">
        <v>1.4391</v>
      </c>
      <c r="O1837" s="5">
        <v>1.8096000000000001</v>
      </c>
      <c r="P1837" s="6">
        <v>3.8373493975903621</v>
      </c>
      <c r="Q1837" s="3">
        <v>23</v>
      </c>
      <c r="R1837" s="6">
        <v>10</v>
      </c>
      <c r="S1837" s="6" t="s">
        <v>22</v>
      </c>
      <c r="T1837" s="22">
        <v>2023</v>
      </c>
      <c r="U1837"/>
      <c r="AP1837" s="9"/>
      <c r="AQ1837" s="9"/>
      <c r="AR1837" s="76"/>
      <c r="AS1837" s="76"/>
    </row>
    <row r="1838" spans="1:45">
      <c r="A1838" s="3">
        <v>24</v>
      </c>
      <c r="B1838" s="4" t="s">
        <v>51</v>
      </c>
      <c r="C1838" s="4" t="s">
        <v>21</v>
      </c>
      <c r="D1838" s="65">
        <v>45211</v>
      </c>
      <c r="E1838" s="3">
        <v>25.7</v>
      </c>
      <c r="F1838" s="3">
        <v>1137</v>
      </c>
      <c r="G1838" s="3">
        <v>7.48</v>
      </c>
      <c r="H1838" s="3">
        <v>91.4</v>
      </c>
      <c r="I1838" s="3">
        <v>0</v>
      </c>
      <c r="J1838" s="3">
        <v>8.24</v>
      </c>
      <c r="K1838" s="5">
        <v>17.553191489362366</v>
      </c>
      <c r="L1838" s="7">
        <v>0.30727659574468086</v>
      </c>
      <c r="M1838" s="7">
        <v>6.0257999999999994</v>
      </c>
      <c r="N1838" s="5">
        <v>8.0811000000000011</v>
      </c>
      <c r="O1838" s="5">
        <v>9.8397000000000006</v>
      </c>
      <c r="P1838" s="6">
        <v>2.9740117494772482</v>
      </c>
      <c r="Q1838" s="3">
        <v>120</v>
      </c>
      <c r="R1838" s="6">
        <v>10</v>
      </c>
      <c r="S1838" s="6" t="s">
        <v>22</v>
      </c>
      <c r="T1838" s="22">
        <v>2023</v>
      </c>
      <c r="U1838"/>
      <c r="AP1838" s="9"/>
      <c r="AQ1838" s="9"/>
      <c r="AR1838" s="76"/>
      <c r="AS1838" s="76"/>
    </row>
    <row r="1839" spans="1:45">
      <c r="A1839" s="3">
        <v>1</v>
      </c>
      <c r="B1839" s="4" t="s">
        <v>20</v>
      </c>
      <c r="C1839" s="4" t="s">
        <v>21</v>
      </c>
      <c r="D1839" s="65">
        <v>45303</v>
      </c>
      <c r="E1839" s="3">
        <v>6.9</v>
      </c>
      <c r="F1839" s="3">
        <v>242</v>
      </c>
      <c r="G1839" s="3">
        <v>11.23</v>
      </c>
      <c r="H1839" s="3">
        <v>91.7</v>
      </c>
      <c r="I1839" s="3">
        <v>33</v>
      </c>
      <c r="J1839" s="3">
        <v>7.24</v>
      </c>
      <c r="K1839" s="29">
        <v>1.5999999999998238</v>
      </c>
      <c r="L1839" s="70">
        <v>0.41171999999999997</v>
      </c>
      <c r="M1839" s="3">
        <v>0.47</v>
      </c>
      <c r="N1839" s="3">
        <v>6.6000000000000005</v>
      </c>
      <c r="O1839" s="5">
        <v>0.36899999999999999</v>
      </c>
      <c r="P1839" s="6">
        <v>14.827659574468086</v>
      </c>
      <c r="Q1839" s="3">
        <v>120</v>
      </c>
      <c r="R1839" s="3">
        <v>1</v>
      </c>
      <c r="S1839" s="3" t="s">
        <v>46</v>
      </c>
      <c r="T1839" s="22">
        <v>2024</v>
      </c>
      <c r="U1839"/>
      <c r="AP1839" s="9"/>
      <c r="AQ1839" s="9"/>
      <c r="AR1839" s="76"/>
      <c r="AS1839" s="76"/>
    </row>
    <row r="1840" spans="1:45">
      <c r="A1840" s="3">
        <v>2</v>
      </c>
      <c r="B1840" s="4" t="s">
        <v>23</v>
      </c>
      <c r="C1840" s="4" t="s">
        <v>21</v>
      </c>
      <c r="D1840" s="65">
        <v>45303</v>
      </c>
      <c r="E1840" s="3">
        <v>6.2</v>
      </c>
      <c r="F1840" s="3">
        <v>434</v>
      </c>
      <c r="G1840" s="3">
        <v>10.53</v>
      </c>
      <c r="H1840" s="3">
        <v>81.5</v>
      </c>
      <c r="I1840" s="3">
        <v>0</v>
      </c>
      <c r="J1840" s="3">
        <v>2.27</v>
      </c>
      <c r="K1840" s="29">
        <v>1.8000000000002458</v>
      </c>
      <c r="L1840" s="70">
        <v>0.40232000000000001</v>
      </c>
      <c r="M1840" s="7">
        <v>0.376</v>
      </c>
      <c r="N1840" s="5">
        <v>10.68</v>
      </c>
      <c r="O1840" s="5">
        <v>1.107</v>
      </c>
      <c r="P1840" s="6">
        <v>31.348404255319146</v>
      </c>
      <c r="Q1840" s="3">
        <v>120</v>
      </c>
      <c r="R1840" s="3">
        <v>1</v>
      </c>
      <c r="S1840" s="3" t="s">
        <v>46</v>
      </c>
      <c r="T1840" s="6">
        <v>2024</v>
      </c>
      <c r="U1840"/>
      <c r="AP1840" s="9"/>
      <c r="AQ1840" s="9"/>
      <c r="AR1840" s="76"/>
      <c r="AS1840" s="76"/>
    </row>
    <row r="1841" spans="1:45">
      <c r="A1841" s="3">
        <v>3</v>
      </c>
      <c r="B1841" s="4" t="s">
        <v>24</v>
      </c>
      <c r="C1841" s="4" t="s">
        <v>21</v>
      </c>
      <c r="D1841" s="65">
        <v>45303</v>
      </c>
      <c r="E1841" s="3">
        <v>5.9</v>
      </c>
      <c r="F1841" s="3">
        <v>484</v>
      </c>
      <c r="G1841" s="3">
        <v>9.9700000000000006</v>
      </c>
      <c r="H1841" s="3">
        <v>88</v>
      </c>
      <c r="I1841" s="3">
        <v>0</v>
      </c>
      <c r="J1841" s="3">
        <v>7.25</v>
      </c>
      <c r="K1841" s="29">
        <v>9.0000000000003411</v>
      </c>
      <c r="L1841" s="70">
        <v>0.50384000000000007</v>
      </c>
      <c r="M1841" s="7">
        <v>0.65800000000000003</v>
      </c>
      <c r="N1841" s="5">
        <v>12.92</v>
      </c>
      <c r="O1841" s="5">
        <v>3.444</v>
      </c>
      <c r="P1841" s="6">
        <v>24.869300911854104</v>
      </c>
      <c r="Q1841" s="3">
        <v>44</v>
      </c>
      <c r="R1841" s="3">
        <v>1</v>
      </c>
      <c r="S1841" s="3" t="s">
        <v>46</v>
      </c>
      <c r="T1841" s="6">
        <v>2024</v>
      </c>
      <c r="U1841"/>
      <c r="AP1841" s="9"/>
      <c r="AQ1841" s="9"/>
      <c r="AR1841" s="76"/>
      <c r="AS1841" s="76"/>
    </row>
    <row r="1842" spans="1:45">
      <c r="A1842" s="3">
        <v>4</v>
      </c>
      <c r="B1842" s="4" t="s">
        <v>25</v>
      </c>
      <c r="C1842" s="4" t="s">
        <v>26</v>
      </c>
      <c r="D1842" s="65">
        <v>45303</v>
      </c>
      <c r="E1842" s="3">
        <v>7.1</v>
      </c>
      <c r="F1842" s="3">
        <v>231</v>
      </c>
      <c r="G1842" s="3">
        <v>9.3699999999999992</v>
      </c>
      <c r="H1842" s="3">
        <v>77.3</v>
      </c>
      <c r="I1842" s="3">
        <v>0</v>
      </c>
      <c r="J1842" s="3">
        <v>7.25</v>
      </c>
      <c r="K1842" s="29">
        <v>5.5999999999993832</v>
      </c>
      <c r="L1842" s="70">
        <v>0.44555999999999996</v>
      </c>
      <c r="M1842" s="7">
        <v>0.56400000000000006</v>
      </c>
      <c r="N1842" s="5">
        <v>6.04</v>
      </c>
      <c r="O1842" s="5">
        <v>1.353</v>
      </c>
      <c r="P1842" s="6">
        <v>13.108156028368793</v>
      </c>
      <c r="Q1842" s="3">
        <v>36</v>
      </c>
      <c r="R1842" s="3">
        <v>1</v>
      </c>
      <c r="S1842" s="3" t="s">
        <v>46</v>
      </c>
      <c r="T1842" s="6">
        <v>2024</v>
      </c>
      <c r="U1842"/>
      <c r="AP1842" s="9"/>
      <c r="AQ1842" s="9"/>
      <c r="AR1842" s="76"/>
      <c r="AS1842" s="76"/>
    </row>
    <row r="1843" spans="1:45">
      <c r="A1843" s="3">
        <v>5</v>
      </c>
      <c r="B1843" s="4" t="s">
        <v>27</v>
      </c>
      <c r="C1843" s="4" t="s">
        <v>26</v>
      </c>
      <c r="D1843" s="65">
        <v>45303</v>
      </c>
      <c r="E1843" s="3">
        <v>7.2</v>
      </c>
      <c r="F1843" s="3">
        <v>38</v>
      </c>
      <c r="G1843" s="3">
        <v>8.4600000000000009</v>
      </c>
      <c r="H1843" s="3">
        <v>70.099999999999994</v>
      </c>
      <c r="I1843" s="3">
        <v>0</v>
      </c>
      <c r="J1843" s="3">
        <v>5.97</v>
      </c>
      <c r="K1843" s="29">
        <v>9.3023255813953583</v>
      </c>
      <c r="L1843" s="70">
        <v>0.5333953488372094</v>
      </c>
      <c r="M1843" s="7">
        <v>1.081</v>
      </c>
      <c r="N1843" s="5">
        <v>5.24</v>
      </c>
      <c r="O1843" s="5">
        <v>0.98399999999999999</v>
      </c>
      <c r="P1843" s="6">
        <v>5.7576318223866796</v>
      </c>
      <c r="Q1843" s="3">
        <v>32</v>
      </c>
      <c r="R1843" s="3">
        <v>1</v>
      </c>
      <c r="S1843" s="3" t="s">
        <v>46</v>
      </c>
      <c r="T1843" s="6">
        <v>2024</v>
      </c>
      <c r="U1843"/>
      <c r="AP1843" s="9"/>
      <c r="AQ1843" s="9"/>
      <c r="AR1843" s="76"/>
      <c r="AS1843" s="76"/>
    </row>
    <row r="1844" spans="1:45">
      <c r="A1844" s="3">
        <v>6</v>
      </c>
      <c r="B1844" s="4" t="s">
        <v>28</v>
      </c>
      <c r="C1844" s="4" t="s">
        <v>21</v>
      </c>
      <c r="D1844" s="65">
        <v>45303</v>
      </c>
      <c r="E1844" s="3">
        <v>6.4</v>
      </c>
      <c r="F1844" s="3">
        <v>415</v>
      </c>
      <c r="G1844" s="3">
        <v>10.46</v>
      </c>
      <c r="H1844" s="3">
        <v>84.7</v>
      </c>
      <c r="I1844" s="3">
        <v>0</v>
      </c>
      <c r="J1844" s="3">
        <v>7.22</v>
      </c>
      <c r="K1844" s="29">
        <v>3.9999999999995595</v>
      </c>
      <c r="L1844" s="70">
        <v>0.51324000000000003</v>
      </c>
      <c r="M1844" s="7">
        <v>0.89300000000000002</v>
      </c>
      <c r="N1844" s="5">
        <v>23.88</v>
      </c>
      <c r="O1844" s="5">
        <v>0.123</v>
      </c>
      <c r="P1844" s="6">
        <v>26.879059350503919</v>
      </c>
      <c r="Q1844" s="3">
        <v>35</v>
      </c>
      <c r="R1844" s="3">
        <v>1</v>
      </c>
      <c r="S1844" s="3" t="s">
        <v>46</v>
      </c>
      <c r="T1844" s="6">
        <v>2024</v>
      </c>
      <c r="U1844"/>
      <c r="AP1844" s="9"/>
      <c r="AQ1844" s="9"/>
      <c r="AR1844" s="76"/>
      <c r="AS1844" s="76"/>
    </row>
    <row r="1845" spans="1:45">
      <c r="A1845" s="3">
        <v>7</v>
      </c>
      <c r="B1845" s="4" t="s">
        <v>29</v>
      </c>
      <c r="C1845" s="4" t="s">
        <v>21</v>
      </c>
      <c r="D1845" s="65">
        <v>45303</v>
      </c>
      <c r="E1845" s="3">
        <v>5.4</v>
      </c>
      <c r="F1845" s="3">
        <v>763</v>
      </c>
      <c r="G1845" s="3">
        <v>8.9700000000000006</v>
      </c>
      <c r="H1845" s="3">
        <v>71.099999999999994</v>
      </c>
      <c r="I1845" s="3">
        <v>66</v>
      </c>
      <c r="J1845" s="3">
        <v>7.16</v>
      </c>
      <c r="K1845" s="29">
        <v>20.000000000000572</v>
      </c>
      <c r="L1845" s="70">
        <v>0.85481249999999998</v>
      </c>
      <c r="M1845" s="7">
        <v>0.752</v>
      </c>
      <c r="N1845" s="5">
        <v>36.880000000000003</v>
      </c>
      <c r="O1845" s="5">
        <v>2.214</v>
      </c>
      <c r="P1845" s="6">
        <v>51.986702127659576</v>
      </c>
      <c r="Q1845" s="3">
        <v>85</v>
      </c>
      <c r="R1845" s="3">
        <v>1</v>
      </c>
      <c r="S1845" s="3" t="s">
        <v>46</v>
      </c>
      <c r="T1845" s="6">
        <v>2024</v>
      </c>
      <c r="U1845"/>
      <c r="AP1845" s="9"/>
      <c r="AQ1845" s="9"/>
      <c r="AR1845" s="76"/>
      <c r="AS1845" s="76"/>
    </row>
    <row r="1846" spans="1:45">
      <c r="A1846" s="3">
        <v>8</v>
      </c>
      <c r="B1846" s="4" t="s">
        <v>30</v>
      </c>
      <c r="C1846" s="4" t="s">
        <v>26</v>
      </c>
      <c r="D1846" s="65">
        <v>45303</v>
      </c>
      <c r="E1846" s="3">
        <v>7.6</v>
      </c>
      <c r="F1846" s="3">
        <v>276</v>
      </c>
      <c r="G1846" s="3">
        <v>10.130000000000001</v>
      </c>
      <c r="H1846" s="3">
        <v>84.7</v>
      </c>
      <c r="I1846" s="3">
        <v>0</v>
      </c>
      <c r="J1846" s="3">
        <v>7.34</v>
      </c>
      <c r="K1846" s="29">
        <v>3.8000000000000256</v>
      </c>
      <c r="L1846" s="70">
        <v>0.55271999999999999</v>
      </c>
      <c r="M1846" s="7">
        <v>0.47</v>
      </c>
      <c r="N1846" s="5">
        <v>5.44</v>
      </c>
      <c r="O1846" s="5">
        <v>0.98399999999999999</v>
      </c>
      <c r="P1846" s="6">
        <v>13.66808510638298</v>
      </c>
      <c r="Q1846" s="3">
        <v>97</v>
      </c>
      <c r="R1846" s="3">
        <v>1</v>
      </c>
      <c r="S1846" s="3" t="s">
        <v>46</v>
      </c>
      <c r="T1846" s="6">
        <v>2024</v>
      </c>
      <c r="U1846"/>
      <c r="AP1846" s="9"/>
      <c r="AQ1846" s="9"/>
      <c r="AR1846" s="76"/>
      <c r="AS1846" s="76"/>
    </row>
    <row r="1847" spans="1:45">
      <c r="A1847" s="3">
        <v>9</v>
      </c>
      <c r="B1847" s="4" t="s">
        <v>31</v>
      </c>
      <c r="C1847" s="4" t="s">
        <v>32</v>
      </c>
      <c r="D1847" s="65">
        <v>45303</v>
      </c>
      <c r="E1847" s="3">
        <v>4.2</v>
      </c>
      <c r="F1847" s="3">
        <v>2870</v>
      </c>
      <c r="G1847" s="3">
        <v>8.93</v>
      </c>
      <c r="H1847" s="3">
        <v>68.400000000000006</v>
      </c>
      <c r="I1847" s="3">
        <v>166</v>
      </c>
      <c r="J1847" s="3">
        <v>6.94</v>
      </c>
      <c r="K1847" s="29">
        <v>14.347826086957836</v>
      </c>
      <c r="L1847" s="70">
        <v>1.0217391304347827</v>
      </c>
      <c r="M1847" s="7">
        <v>2.4910000000000001</v>
      </c>
      <c r="N1847" s="5">
        <v>2.36</v>
      </c>
      <c r="O1847" s="5">
        <v>0.36899999999999999</v>
      </c>
      <c r="P1847" s="6">
        <v>1.0955439582496989</v>
      </c>
      <c r="Q1847" s="3">
        <v>31</v>
      </c>
      <c r="R1847" s="3">
        <v>1</v>
      </c>
      <c r="S1847" s="3" t="s">
        <v>46</v>
      </c>
      <c r="T1847" s="6">
        <v>2024</v>
      </c>
      <c r="U1847"/>
      <c r="AP1847" s="9"/>
      <c r="AQ1847" s="9"/>
      <c r="AR1847" s="76"/>
      <c r="AS1847" s="76"/>
    </row>
    <row r="1848" spans="1:45">
      <c r="A1848" s="3">
        <v>10</v>
      </c>
      <c r="B1848" s="4" t="s">
        <v>33</v>
      </c>
      <c r="C1848" s="4" t="s">
        <v>32</v>
      </c>
      <c r="D1848" s="65">
        <v>45303</v>
      </c>
      <c r="E1848" s="3">
        <v>6.9</v>
      </c>
      <c r="F1848" s="3">
        <v>1485</v>
      </c>
      <c r="G1848" s="3">
        <v>11.76</v>
      </c>
      <c r="H1848" s="3">
        <v>96.5</v>
      </c>
      <c r="I1848" s="3">
        <v>0</v>
      </c>
      <c r="J1848" s="3">
        <v>7.24</v>
      </c>
      <c r="K1848" s="29">
        <v>26.666666666663733</v>
      </c>
      <c r="L1848" s="70">
        <v>1.660666666666667</v>
      </c>
      <c r="M1848" s="7">
        <v>2.82</v>
      </c>
      <c r="N1848" s="5">
        <v>7.8</v>
      </c>
      <c r="O1848" s="5">
        <v>3.5670000000000002</v>
      </c>
      <c r="P1848" s="6">
        <v>4.0308510638297879</v>
      </c>
      <c r="Q1848" s="3">
        <v>20</v>
      </c>
      <c r="R1848" s="3">
        <v>1</v>
      </c>
      <c r="S1848" s="3" t="s">
        <v>46</v>
      </c>
      <c r="T1848" s="6">
        <v>2024</v>
      </c>
      <c r="U1848"/>
      <c r="AP1848" s="9"/>
      <c r="AQ1848" s="9"/>
      <c r="AR1848" s="76"/>
      <c r="AS1848" s="76"/>
    </row>
    <row r="1849" spans="1:45">
      <c r="A1849" s="3">
        <v>11</v>
      </c>
      <c r="B1849" s="4" t="s">
        <v>34</v>
      </c>
      <c r="C1849" s="4" t="s">
        <v>26</v>
      </c>
      <c r="D1849" s="65">
        <v>45303</v>
      </c>
      <c r="E1849" s="3">
        <v>7.4</v>
      </c>
      <c r="F1849" s="3">
        <v>219</v>
      </c>
      <c r="G1849" s="3">
        <v>9.15</v>
      </c>
      <c r="H1849" s="3">
        <v>75.900000000000006</v>
      </c>
      <c r="I1849" s="3">
        <v>33</v>
      </c>
      <c r="J1849" s="3">
        <v>7.14</v>
      </c>
      <c r="K1849" s="29">
        <v>2.8000000000005798</v>
      </c>
      <c r="L1849" s="70">
        <v>0.36472000000000004</v>
      </c>
      <c r="M1849" s="7">
        <v>0.42299999999999999</v>
      </c>
      <c r="N1849" s="5">
        <v>3.48</v>
      </c>
      <c r="O1849" s="5">
        <v>5.0430000000000001</v>
      </c>
      <c r="P1849" s="6">
        <v>20.148936170212767</v>
      </c>
      <c r="Q1849" s="3">
        <v>92</v>
      </c>
      <c r="R1849" s="3">
        <v>1</v>
      </c>
      <c r="S1849" s="3" t="s">
        <v>46</v>
      </c>
      <c r="T1849" s="6">
        <v>2024</v>
      </c>
      <c r="U1849"/>
      <c r="AP1849" s="9"/>
      <c r="AQ1849" s="9"/>
      <c r="AR1849" s="76"/>
      <c r="AS1849" s="76"/>
    </row>
    <row r="1850" spans="1:45">
      <c r="A1850" s="3">
        <v>12</v>
      </c>
      <c r="B1850" s="4" t="s">
        <v>35</v>
      </c>
      <c r="C1850" s="4" t="s">
        <v>26</v>
      </c>
      <c r="D1850" s="65">
        <v>45303</v>
      </c>
      <c r="E1850" s="3">
        <v>10.1</v>
      </c>
      <c r="F1850" s="3">
        <v>240</v>
      </c>
      <c r="G1850" s="3">
        <v>12.26</v>
      </c>
      <c r="H1850" s="3">
        <v>98.3</v>
      </c>
      <c r="I1850" s="3">
        <v>0</v>
      </c>
      <c r="J1850" s="3">
        <v>7.61</v>
      </c>
      <c r="K1850" s="29">
        <v>12.600000000000833</v>
      </c>
      <c r="L1850" s="70">
        <v>0.33840000000000003</v>
      </c>
      <c r="M1850" s="7">
        <v>0.32900000000000001</v>
      </c>
      <c r="N1850" s="5">
        <v>0.68</v>
      </c>
      <c r="O1850" s="5">
        <v>0</v>
      </c>
      <c r="P1850" s="6">
        <v>2.0668693009118542</v>
      </c>
      <c r="Q1850" s="3">
        <v>120</v>
      </c>
      <c r="R1850" s="3">
        <v>1</v>
      </c>
      <c r="S1850" s="3" t="s">
        <v>46</v>
      </c>
      <c r="T1850" s="6">
        <v>2024</v>
      </c>
      <c r="U1850"/>
      <c r="AP1850" s="9"/>
      <c r="AQ1850" s="9"/>
      <c r="AR1850" s="76"/>
      <c r="AS1850" s="76"/>
    </row>
    <row r="1851" spans="1:45">
      <c r="A1851" s="3">
        <v>13</v>
      </c>
      <c r="B1851" s="4" t="s">
        <v>36</v>
      </c>
      <c r="C1851" s="4" t="s">
        <v>32</v>
      </c>
      <c r="D1851" s="65">
        <v>45303</v>
      </c>
      <c r="E1851" s="3">
        <v>5.8</v>
      </c>
      <c r="F1851" s="3">
        <v>2584</v>
      </c>
      <c r="G1851" s="3">
        <v>12.55</v>
      </c>
      <c r="H1851" s="3">
        <v>100.4</v>
      </c>
      <c r="I1851" s="3">
        <v>66</v>
      </c>
      <c r="J1851" s="3">
        <v>7.4</v>
      </c>
      <c r="K1851" s="29">
        <v>10.158730158729039</v>
      </c>
      <c r="L1851" s="70">
        <v>0.77587301587301583</v>
      </c>
      <c r="M1851" s="7">
        <v>1.3160000000000001</v>
      </c>
      <c r="N1851" s="5">
        <v>1.04</v>
      </c>
      <c r="O1851" s="5">
        <v>0.246</v>
      </c>
      <c r="P1851" s="6">
        <v>0.9772036474164133</v>
      </c>
      <c r="Q1851" s="3">
        <v>37</v>
      </c>
      <c r="R1851" s="3">
        <v>1</v>
      </c>
      <c r="S1851" s="3" t="s">
        <v>46</v>
      </c>
      <c r="T1851" s="6">
        <v>2024</v>
      </c>
      <c r="U1851"/>
      <c r="AP1851" s="9"/>
      <c r="AQ1851" s="9"/>
      <c r="AR1851" s="76"/>
      <c r="AS1851" s="76"/>
    </row>
    <row r="1852" spans="1:45">
      <c r="A1852" s="3">
        <v>14</v>
      </c>
      <c r="B1852" s="4" t="s">
        <v>37</v>
      </c>
      <c r="C1852" s="4" t="s">
        <v>32</v>
      </c>
      <c r="D1852" s="65">
        <v>45303</v>
      </c>
      <c r="E1852" s="3">
        <v>4.7</v>
      </c>
      <c r="F1852" s="3">
        <v>1148</v>
      </c>
      <c r="G1852" s="3">
        <v>11.37</v>
      </c>
      <c r="H1852" s="3">
        <v>88.5</v>
      </c>
      <c r="I1852" s="3">
        <v>66</v>
      </c>
      <c r="J1852" s="3">
        <v>7.4</v>
      </c>
      <c r="K1852" s="29">
        <v>8.8888888888907296</v>
      </c>
      <c r="L1852" s="70">
        <v>1.0295238095238093</v>
      </c>
      <c r="M1852" s="7">
        <v>1.88</v>
      </c>
      <c r="N1852" s="5">
        <v>6.6000000000000005</v>
      </c>
      <c r="O1852" s="5">
        <v>0.61499999999999999</v>
      </c>
      <c r="P1852" s="6">
        <v>3.837765957446809</v>
      </c>
      <c r="Q1852" s="3">
        <v>38</v>
      </c>
      <c r="R1852" s="3">
        <v>1</v>
      </c>
      <c r="S1852" s="3" t="s">
        <v>46</v>
      </c>
      <c r="T1852" s="6">
        <v>2024</v>
      </c>
      <c r="U1852"/>
      <c r="AP1852" s="9"/>
      <c r="AQ1852" s="9"/>
      <c r="AR1852" s="76"/>
      <c r="AS1852" s="76"/>
    </row>
    <row r="1853" spans="1:45">
      <c r="A1853" s="3">
        <v>15</v>
      </c>
      <c r="B1853" s="4" t="s">
        <v>38</v>
      </c>
      <c r="C1853" s="4" t="s">
        <v>21</v>
      </c>
      <c r="D1853" s="65">
        <v>45303</v>
      </c>
      <c r="E1853" s="3">
        <v>7.2</v>
      </c>
      <c r="F1853" s="3">
        <v>683</v>
      </c>
      <c r="G1853" s="3">
        <v>11.23</v>
      </c>
      <c r="H1853" s="3">
        <v>93.1</v>
      </c>
      <c r="I1853" s="3">
        <v>33</v>
      </c>
      <c r="J1853" s="3">
        <v>7.49</v>
      </c>
      <c r="K1853" s="29">
        <v>2.0000000000006679</v>
      </c>
      <c r="L1853" s="70">
        <v>0.40608</v>
      </c>
      <c r="M1853" s="7">
        <v>0.61099999999999999</v>
      </c>
      <c r="N1853" s="5">
        <v>26.36</v>
      </c>
      <c r="O1853" s="5">
        <v>0.98399999999999999</v>
      </c>
      <c r="P1853" s="6">
        <v>44.752864157119483</v>
      </c>
      <c r="Q1853" s="3">
        <v>86</v>
      </c>
      <c r="R1853" s="3">
        <v>1</v>
      </c>
      <c r="S1853" s="3" t="s">
        <v>46</v>
      </c>
      <c r="T1853" s="6">
        <v>2024</v>
      </c>
      <c r="U1853"/>
      <c r="AP1853" s="9"/>
      <c r="AQ1853" s="9"/>
      <c r="AR1853" s="76"/>
      <c r="AS1853" s="76"/>
    </row>
    <row r="1854" spans="1:45">
      <c r="A1854" s="3">
        <v>16</v>
      </c>
      <c r="B1854" s="4" t="s">
        <v>39</v>
      </c>
      <c r="C1854" s="4" t="s">
        <v>26</v>
      </c>
      <c r="D1854" s="65">
        <v>45303</v>
      </c>
      <c r="E1854" s="3">
        <v>7.6</v>
      </c>
      <c r="F1854" s="3">
        <v>398</v>
      </c>
      <c r="G1854" s="3">
        <v>11.36</v>
      </c>
      <c r="H1854" s="3">
        <v>95.2</v>
      </c>
      <c r="I1854" s="3">
        <v>0</v>
      </c>
      <c r="J1854" s="3">
        <v>7.51</v>
      </c>
      <c r="K1854" s="29">
        <v>5.3999999999998494</v>
      </c>
      <c r="L1854" s="70">
        <v>0.54144000000000003</v>
      </c>
      <c r="M1854" s="7">
        <v>1.504</v>
      </c>
      <c r="N1854" s="5">
        <v>11.76</v>
      </c>
      <c r="O1854" s="5">
        <v>1.107</v>
      </c>
      <c r="P1854" s="6">
        <v>8.5551861702127656</v>
      </c>
      <c r="Q1854" s="3">
        <v>28</v>
      </c>
      <c r="R1854" s="3">
        <v>1</v>
      </c>
      <c r="S1854" s="3" t="s">
        <v>46</v>
      </c>
      <c r="T1854" s="6">
        <v>2024</v>
      </c>
      <c r="U1854"/>
      <c r="AP1854" s="9"/>
      <c r="AQ1854" s="9"/>
      <c r="AR1854" s="76"/>
      <c r="AS1854" s="76"/>
    </row>
    <row r="1855" spans="1:45">
      <c r="A1855" s="3">
        <v>17</v>
      </c>
      <c r="B1855" s="4" t="s">
        <v>40</v>
      </c>
      <c r="C1855" s="4" t="s">
        <v>26</v>
      </c>
      <c r="D1855" s="65">
        <v>45303</v>
      </c>
      <c r="E1855" s="3">
        <v>8.1</v>
      </c>
      <c r="F1855" s="3">
        <v>758</v>
      </c>
      <c r="G1855" s="3">
        <v>10.66</v>
      </c>
      <c r="H1855" s="3">
        <v>90.3</v>
      </c>
      <c r="I1855" s="3">
        <v>0</v>
      </c>
      <c r="J1855" s="3">
        <v>7.34</v>
      </c>
      <c r="K1855" s="29">
        <v>6.1999999999997613</v>
      </c>
      <c r="L1855" s="70">
        <v>0.41924</v>
      </c>
      <c r="M1855" s="7">
        <v>0.89300000000000002</v>
      </c>
      <c r="N1855" s="5">
        <v>5.96</v>
      </c>
      <c r="O1855" s="5">
        <v>4.7969999999999997</v>
      </c>
      <c r="P1855" s="6">
        <v>12.045912653975364</v>
      </c>
      <c r="Q1855" s="3">
        <v>35</v>
      </c>
      <c r="R1855" s="3">
        <v>1</v>
      </c>
      <c r="S1855" s="3" t="s">
        <v>46</v>
      </c>
      <c r="T1855" s="6">
        <v>2024</v>
      </c>
      <c r="U1855"/>
      <c r="AP1855" s="9"/>
      <c r="AQ1855" s="9"/>
      <c r="AR1855" s="76"/>
      <c r="AS1855" s="76"/>
    </row>
    <row r="1856" spans="1:45">
      <c r="A1856" s="3">
        <v>18</v>
      </c>
      <c r="B1856" s="4" t="s">
        <v>41</v>
      </c>
      <c r="C1856" s="4" t="s">
        <v>21</v>
      </c>
      <c r="D1856" s="65">
        <v>45303</v>
      </c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>
        <v>1</v>
      </c>
      <c r="S1856" s="3" t="s">
        <v>46</v>
      </c>
      <c r="T1856" s="6">
        <v>2024</v>
      </c>
      <c r="U1856"/>
      <c r="AP1856" s="9"/>
      <c r="AQ1856" s="9"/>
      <c r="AR1856" s="76"/>
      <c r="AS1856" s="76"/>
    </row>
    <row r="1857" spans="1:45">
      <c r="A1857" s="3">
        <v>19</v>
      </c>
      <c r="B1857" s="4" t="s">
        <v>42</v>
      </c>
      <c r="C1857" s="4" t="s">
        <v>32</v>
      </c>
      <c r="D1857" s="65">
        <v>45303</v>
      </c>
      <c r="E1857" s="3">
        <v>4.5</v>
      </c>
      <c r="F1857" s="3">
        <v>1053</v>
      </c>
      <c r="G1857" s="3">
        <v>10.28</v>
      </c>
      <c r="H1857" s="3">
        <v>79.599999999999994</v>
      </c>
      <c r="I1857" s="3">
        <v>133</v>
      </c>
      <c r="J1857" s="3">
        <v>7.21</v>
      </c>
      <c r="K1857" s="29">
        <v>10.545454545455806</v>
      </c>
      <c r="L1857" s="70">
        <v>1.1040727272727273</v>
      </c>
      <c r="M1857" s="7">
        <v>1.081</v>
      </c>
      <c r="N1857" s="5">
        <v>4.04</v>
      </c>
      <c r="O1857" s="5">
        <v>1.476</v>
      </c>
      <c r="P1857" s="6">
        <v>5.1026827012025908</v>
      </c>
      <c r="Q1857" s="3">
        <v>26</v>
      </c>
      <c r="R1857" s="3">
        <v>1</v>
      </c>
      <c r="S1857" s="3" t="s">
        <v>46</v>
      </c>
      <c r="T1857" s="6">
        <v>2024</v>
      </c>
      <c r="U1857"/>
      <c r="AP1857" s="9"/>
      <c r="AQ1857" s="9"/>
      <c r="AR1857" s="76"/>
      <c r="AS1857" s="76"/>
    </row>
    <row r="1858" spans="1:45">
      <c r="A1858" s="3">
        <v>20</v>
      </c>
      <c r="B1858" s="4" t="s">
        <v>43</v>
      </c>
      <c r="C1858" s="4" t="s">
        <v>26</v>
      </c>
      <c r="D1858" s="65">
        <v>45303</v>
      </c>
      <c r="E1858" s="3">
        <v>7.4</v>
      </c>
      <c r="F1858" s="3">
        <v>186</v>
      </c>
      <c r="G1858" s="3">
        <v>11</v>
      </c>
      <c r="H1858" s="3">
        <v>91.5</v>
      </c>
      <c r="I1858" s="3">
        <v>33</v>
      </c>
      <c r="J1858" s="3">
        <v>7.25</v>
      </c>
      <c r="K1858" s="29">
        <v>10.322580645160153</v>
      </c>
      <c r="L1858" s="70">
        <v>0.94303225806451618</v>
      </c>
      <c r="M1858" s="7">
        <v>3.1019999999999999</v>
      </c>
      <c r="N1858" s="5">
        <v>9.16</v>
      </c>
      <c r="O1858" s="5">
        <v>0.73799999999999999</v>
      </c>
      <c r="P1858" s="6">
        <v>3.1908446163765314</v>
      </c>
      <c r="Q1858" s="3">
        <v>44</v>
      </c>
      <c r="R1858" s="3">
        <v>1</v>
      </c>
      <c r="S1858" s="3" t="s">
        <v>46</v>
      </c>
      <c r="T1858" s="6">
        <v>2024</v>
      </c>
      <c r="U1858"/>
      <c r="AP1858" s="9"/>
      <c r="AQ1858" s="9"/>
      <c r="AR1858" s="76"/>
      <c r="AS1858" s="76"/>
    </row>
    <row r="1859" spans="1:45">
      <c r="A1859" s="3">
        <v>21</v>
      </c>
      <c r="B1859" s="4" t="s">
        <v>44</v>
      </c>
      <c r="C1859" s="4" t="s">
        <v>21</v>
      </c>
      <c r="D1859" s="65">
        <v>45303</v>
      </c>
      <c r="E1859" s="3">
        <v>6.9</v>
      </c>
      <c r="F1859" s="3">
        <v>154</v>
      </c>
      <c r="G1859" s="3">
        <v>10.99</v>
      </c>
      <c r="H1859" s="3">
        <v>90.3</v>
      </c>
      <c r="I1859" s="3">
        <v>0</v>
      </c>
      <c r="J1859" s="3">
        <v>6.6</v>
      </c>
      <c r="K1859" s="29">
        <v>2.5999999999992696</v>
      </c>
      <c r="L1859" s="70">
        <v>0.24628</v>
      </c>
      <c r="M1859" s="7">
        <v>0.70499999999999996</v>
      </c>
      <c r="N1859" s="5">
        <v>4.3600000000000003</v>
      </c>
      <c r="O1859" s="5">
        <v>2.0910000000000002</v>
      </c>
      <c r="P1859" s="6">
        <v>9.1503546099290798</v>
      </c>
      <c r="Q1859" s="3">
        <v>120</v>
      </c>
      <c r="R1859" s="3">
        <v>1</v>
      </c>
      <c r="S1859" s="3" t="s">
        <v>46</v>
      </c>
      <c r="T1859" s="6">
        <v>2024</v>
      </c>
      <c r="U1859"/>
      <c r="AP1859" s="9"/>
      <c r="AQ1859" s="9"/>
      <c r="AR1859" s="76"/>
      <c r="AS1859" s="76"/>
    </row>
    <row r="1860" spans="1:45">
      <c r="A1860" s="3">
        <v>22</v>
      </c>
      <c r="B1860" s="4" t="s">
        <v>45</v>
      </c>
      <c r="C1860" s="4" t="s">
        <v>21</v>
      </c>
      <c r="D1860" s="65">
        <v>45303</v>
      </c>
      <c r="E1860" s="3">
        <v>9.3000000000000007</v>
      </c>
      <c r="F1860" s="3">
        <v>369</v>
      </c>
      <c r="G1860" s="3">
        <v>9.9499999999999993</v>
      </c>
      <c r="H1860" s="3">
        <v>86.7</v>
      </c>
      <c r="I1860" s="3">
        <v>0</v>
      </c>
      <c r="J1860" s="3">
        <v>7.21</v>
      </c>
      <c r="K1860" s="29">
        <v>6.1999999999997613</v>
      </c>
      <c r="L1860" s="70">
        <v>0.47564000000000001</v>
      </c>
      <c r="M1860" s="7">
        <v>1.081</v>
      </c>
      <c r="N1860" s="5">
        <v>29.12</v>
      </c>
      <c r="O1860" s="5">
        <v>3.69</v>
      </c>
      <c r="P1860" s="6">
        <v>30.351526364477341</v>
      </c>
      <c r="Q1860" s="3">
        <v>58</v>
      </c>
      <c r="R1860" s="3">
        <v>1</v>
      </c>
      <c r="S1860" s="3" t="s">
        <v>46</v>
      </c>
      <c r="T1860" s="6">
        <v>2024</v>
      </c>
      <c r="U1860"/>
      <c r="AP1860" s="9"/>
      <c r="AQ1860" s="9"/>
      <c r="AR1860" s="76"/>
      <c r="AS1860" s="76"/>
    </row>
    <row r="1861" spans="1:45">
      <c r="A1861" s="3">
        <v>23</v>
      </c>
      <c r="B1861" s="4" t="s">
        <v>42</v>
      </c>
      <c r="C1861" s="4" t="s">
        <v>32</v>
      </c>
      <c r="D1861" s="65">
        <v>45303</v>
      </c>
      <c r="E1861" s="3">
        <v>4.9000000000000004</v>
      </c>
      <c r="F1861" s="3">
        <v>1036</v>
      </c>
      <c r="G1861" s="3">
        <v>11.63</v>
      </c>
      <c r="H1861" s="3">
        <v>90.8</v>
      </c>
      <c r="I1861" s="3">
        <v>133</v>
      </c>
      <c r="J1861" s="3">
        <v>7.13</v>
      </c>
      <c r="K1861" s="29">
        <v>14.242424242423347</v>
      </c>
      <c r="L1861" s="70">
        <v>0.79757575757575749</v>
      </c>
      <c r="M1861" s="7">
        <v>1.034</v>
      </c>
      <c r="N1861" s="5">
        <v>5.72</v>
      </c>
      <c r="O1861" s="5">
        <v>2.214</v>
      </c>
      <c r="P1861" s="6">
        <v>7.67311411992263</v>
      </c>
      <c r="Q1861" s="3">
        <v>33</v>
      </c>
      <c r="R1861" s="3">
        <v>1</v>
      </c>
      <c r="S1861" s="3" t="s">
        <v>46</v>
      </c>
      <c r="T1861" s="6">
        <v>2024</v>
      </c>
      <c r="U1861"/>
      <c r="AP1861" s="9"/>
      <c r="AQ1861" s="9"/>
      <c r="AR1861" s="76"/>
      <c r="AS1861" s="76"/>
    </row>
    <row r="1862" spans="1:45">
      <c r="A1862" s="3">
        <v>24</v>
      </c>
      <c r="B1862" s="4" t="s">
        <v>51</v>
      </c>
      <c r="C1862" s="4" t="s">
        <v>21</v>
      </c>
      <c r="D1862" s="65">
        <v>45303</v>
      </c>
      <c r="E1862" s="3">
        <v>19.5</v>
      </c>
      <c r="F1862" s="3">
        <v>1464</v>
      </c>
      <c r="G1862" s="3">
        <v>8.1999999999999993</v>
      </c>
      <c r="H1862" s="3">
        <v>88</v>
      </c>
      <c r="I1862" s="3">
        <v>0</v>
      </c>
      <c r="J1862" s="3">
        <v>8.11</v>
      </c>
      <c r="K1862" s="5"/>
      <c r="L1862" s="70">
        <v>0.16732</v>
      </c>
      <c r="M1862" s="7">
        <v>4.5120000000000005</v>
      </c>
      <c r="N1862" s="5">
        <v>23.080000000000002</v>
      </c>
      <c r="O1862" s="5">
        <v>2.5830000000000002</v>
      </c>
      <c r="P1862" s="6">
        <v>5.6877216312056742</v>
      </c>
      <c r="Q1862" s="3">
        <v>120</v>
      </c>
      <c r="R1862" s="3">
        <v>1</v>
      </c>
      <c r="S1862" s="3" t="s">
        <v>46</v>
      </c>
      <c r="T1862" s="6">
        <v>2024</v>
      </c>
      <c r="U1862"/>
      <c r="AP1862" s="9"/>
      <c r="AQ1862" s="9"/>
      <c r="AR1862" s="76"/>
      <c r="AS1862" s="76"/>
    </row>
    <row r="1863" spans="1:45">
      <c r="A1863" s="72">
        <v>1</v>
      </c>
      <c r="B1863" s="73" t="s">
        <v>20</v>
      </c>
      <c r="C1863" s="73" t="s">
        <v>21</v>
      </c>
      <c r="D1863" s="74">
        <v>45406</v>
      </c>
      <c r="E1863" s="3">
        <v>9.5</v>
      </c>
      <c r="F1863" s="3">
        <v>397</v>
      </c>
      <c r="G1863" s="3">
        <v>8.33</v>
      </c>
      <c r="H1863" s="3">
        <v>79.400000000000006</v>
      </c>
      <c r="I1863" s="3">
        <v>166</v>
      </c>
      <c r="J1863" s="3">
        <v>7.25</v>
      </c>
      <c r="K1863" s="3">
        <v>0.35714285699999998</v>
      </c>
      <c r="L1863" s="3">
        <v>0.38</v>
      </c>
      <c r="M1863" s="3">
        <v>0</v>
      </c>
      <c r="N1863" s="3">
        <v>1.2</v>
      </c>
      <c r="O1863" s="3">
        <v>0</v>
      </c>
      <c r="P1863" s="3">
        <v>3</v>
      </c>
      <c r="Q1863" s="3">
        <v>120</v>
      </c>
      <c r="R1863" s="6">
        <v>4</v>
      </c>
      <c r="S1863" s="6" t="s">
        <v>47</v>
      </c>
      <c r="T1863" s="6">
        <v>2024</v>
      </c>
      <c r="U1863"/>
      <c r="AP1863" s="9"/>
      <c r="AQ1863" s="9"/>
      <c r="AR1863" s="76"/>
      <c r="AS1863" s="76"/>
    </row>
    <row r="1864" spans="1:45">
      <c r="A1864" s="72">
        <v>2</v>
      </c>
      <c r="B1864" s="73" t="s">
        <v>23</v>
      </c>
      <c r="C1864" s="73" t="s">
        <v>21</v>
      </c>
      <c r="D1864" s="74">
        <v>45406</v>
      </c>
      <c r="E1864" s="3">
        <v>9.4</v>
      </c>
      <c r="F1864" s="3">
        <v>430</v>
      </c>
      <c r="G1864" s="3">
        <v>7.75</v>
      </c>
      <c r="H1864" s="3">
        <v>73.8</v>
      </c>
      <c r="I1864" s="3">
        <v>66</v>
      </c>
      <c r="J1864" s="3">
        <v>7.29</v>
      </c>
      <c r="K1864" s="3">
        <v>1.6</v>
      </c>
      <c r="L1864" s="3">
        <v>0.23</v>
      </c>
      <c r="M1864" s="3">
        <v>0.19</v>
      </c>
      <c r="N1864" s="3">
        <v>1.2</v>
      </c>
      <c r="O1864" s="3">
        <v>0</v>
      </c>
      <c r="P1864" s="3">
        <v>5</v>
      </c>
      <c r="Q1864" s="3">
        <v>120</v>
      </c>
      <c r="R1864" s="6">
        <v>4</v>
      </c>
      <c r="S1864" s="6" t="s">
        <v>47</v>
      </c>
      <c r="T1864" s="6">
        <v>2024</v>
      </c>
      <c r="U1864"/>
      <c r="AP1864" s="9"/>
      <c r="AQ1864" s="9"/>
      <c r="AR1864" s="76"/>
      <c r="AS1864" s="76"/>
    </row>
    <row r="1865" spans="1:45">
      <c r="A1865" s="72">
        <v>3</v>
      </c>
      <c r="B1865" s="73" t="s">
        <v>24</v>
      </c>
      <c r="C1865" s="73" t="s">
        <v>21</v>
      </c>
      <c r="D1865" s="74">
        <v>45406</v>
      </c>
      <c r="E1865" s="3">
        <v>10.6</v>
      </c>
      <c r="F1865" s="3">
        <v>526</v>
      </c>
      <c r="G1865" s="3">
        <v>7.21</v>
      </c>
      <c r="H1865" s="3">
        <v>70.2</v>
      </c>
      <c r="I1865" s="3">
        <v>33</v>
      </c>
      <c r="J1865" s="3">
        <v>7.29</v>
      </c>
      <c r="K1865" s="3">
        <v>1.5</v>
      </c>
      <c r="L1865" s="3">
        <v>0.43</v>
      </c>
      <c r="M1865" s="3">
        <v>0.28999999999999998</v>
      </c>
      <c r="N1865" s="3">
        <v>4.4000000000000004</v>
      </c>
      <c r="O1865" s="3">
        <v>7.7</v>
      </c>
      <c r="P1865" s="3">
        <v>28</v>
      </c>
      <c r="Q1865" s="3">
        <v>98</v>
      </c>
      <c r="R1865" s="6">
        <v>4</v>
      </c>
      <c r="S1865" s="6" t="s">
        <v>47</v>
      </c>
      <c r="T1865" s="6">
        <v>2024</v>
      </c>
      <c r="U1865"/>
      <c r="AP1865" s="9"/>
      <c r="AQ1865" s="9"/>
      <c r="AR1865" s="76"/>
      <c r="AS1865" s="76"/>
    </row>
    <row r="1866" spans="1:45">
      <c r="A1866" s="72">
        <v>4</v>
      </c>
      <c r="B1866" s="73" t="s">
        <v>25</v>
      </c>
      <c r="C1866" s="73" t="s">
        <v>26</v>
      </c>
      <c r="D1866" s="74">
        <v>45406</v>
      </c>
      <c r="E1866" s="3">
        <v>12.5</v>
      </c>
      <c r="F1866" s="3">
        <v>256</v>
      </c>
      <c r="G1866" s="3">
        <v>8.32</v>
      </c>
      <c r="H1866" s="3">
        <v>84</v>
      </c>
      <c r="I1866" s="3">
        <v>0</v>
      </c>
      <c r="J1866" s="3">
        <v>7.49</v>
      </c>
      <c r="K1866" s="3">
        <v>2.1</v>
      </c>
      <c r="L1866" s="3">
        <v>0.26</v>
      </c>
      <c r="M1866" s="3">
        <v>0</v>
      </c>
      <c r="N1866" s="3">
        <v>0.8</v>
      </c>
      <c r="O1866" s="3">
        <v>0</v>
      </c>
      <c r="P1866" s="3">
        <v>3</v>
      </c>
      <c r="Q1866" s="3">
        <v>120</v>
      </c>
      <c r="R1866" s="6">
        <v>4</v>
      </c>
      <c r="S1866" s="6" t="s">
        <v>47</v>
      </c>
      <c r="T1866" s="6">
        <v>2024</v>
      </c>
      <c r="U1866"/>
      <c r="AP1866" s="9"/>
      <c r="AQ1866" s="9"/>
      <c r="AR1866" s="76"/>
      <c r="AS1866" s="76"/>
    </row>
    <row r="1867" spans="1:45">
      <c r="A1867" s="72">
        <v>5</v>
      </c>
      <c r="B1867" s="73" t="s">
        <v>27</v>
      </c>
      <c r="C1867" s="73" t="s">
        <v>26</v>
      </c>
      <c r="D1867" s="74">
        <v>45406</v>
      </c>
      <c r="E1867" s="3">
        <v>13.9</v>
      </c>
      <c r="F1867" s="3">
        <v>263</v>
      </c>
      <c r="G1867" s="3">
        <v>7.82</v>
      </c>
      <c r="H1867" s="3">
        <v>81.8</v>
      </c>
      <c r="I1867" s="3">
        <v>33</v>
      </c>
      <c r="J1867" s="3">
        <v>6.32</v>
      </c>
      <c r="K1867" s="3">
        <v>10.5</v>
      </c>
      <c r="L1867" s="3">
        <v>0.75</v>
      </c>
      <c r="M1867" s="3">
        <v>0</v>
      </c>
      <c r="N1867" s="3">
        <v>2</v>
      </c>
      <c r="O1867" s="3">
        <v>0</v>
      </c>
      <c r="P1867" s="3">
        <v>3</v>
      </c>
      <c r="Q1867" s="3">
        <v>30</v>
      </c>
      <c r="R1867" s="6">
        <v>4</v>
      </c>
      <c r="S1867" s="6" t="s">
        <v>47</v>
      </c>
      <c r="T1867" s="6">
        <v>2024</v>
      </c>
      <c r="U1867"/>
      <c r="AP1867" s="9"/>
      <c r="AQ1867" s="9"/>
      <c r="AR1867" s="76"/>
      <c r="AS1867" s="76"/>
    </row>
    <row r="1868" spans="1:45">
      <c r="A1868" s="72">
        <v>6</v>
      </c>
      <c r="B1868" s="73" t="s">
        <v>28</v>
      </c>
      <c r="C1868" s="73" t="s">
        <v>21</v>
      </c>
      <c r="D1868" s="74">
        <v>45406</v>
      </c>
      <c r="E1868" s="3">
        <v>10.1</v>
      </c>
      <c r="F1868" s="3">
        <v>470</v>
      </c>
      <c r="G1868" s="3">
        <v>7.52</v>
      </c>
      <c r="H1868" s="3">
        <v>73</v>
      </c>
      <c r="I1868" s="3">
        <v>0</v>
      </c>
      <c r="J1868" s="3">
        <v>7.45</v>
      </c>
      <c r="K1868" s="3">
        <v>1.4</v>
      </c>
      <c r="L1868" s="3">
        <v>0.35</v>
      </c>
      <c r="M1868" s="3">
        <v>0.62</v>
      </c>
      <c r="N1868" s="3">
        <v>6</v>
      </c>
      <c r="O1868" s="3">
        <v>0</v>
      </c>
      <c r="P1868" s="3">
        <v>17</v>
      </c>
      <c r="Q1868" s="3">
        <v>120</v>
      </c>
      <c r="R1868" s="6">
        <v>4</v>
      </c>
      <c r="S1868" s="6" t="s">
        <v>47</v>
      </c>
      <c r="T1868" s="6">
        <v>2024</v>
      </c>
      <c r="U1868"/>
      <c r="AP1868" s="9"/>
      <c r="AQ1868" s="9"/>
      <c r="AR1868" s="76"/>
      <c r="AS1868" s="76"/>
    </row>
    <row r="1869" spans="1:45">
      <c r="A1869" s="72">
        <v>7</v>
      </c>
      <c r="B1869" s="73" t="s">
        <v>29</v>
      </c>
      <c r="C1869" s="73" t="s">
        <v>21</v>
      </c>
      <c r="D1869" s="74">
        <v>45406</v>
      </c>
      <c r="E1869" s="3">
        <v>8.6999999999999993</v>
      </c>
      <c r="F1869" s="3">
        <v>767</v>
      </c>
      <c r="G1869" s="3">
        <v>7.28</v>
      </c>
      <c r="H1869" s="3">
        <v>68.2</v>
      </c>
      <c r="I1869" s="3">
        <v>0</v>
      </c>
      <c r="J1869" s="3">
        <v>7.36</v>
      </c>
      <c r="K1869" s="3">
        <v>11.1</v>
      </c>
      <c r="L1869" s="3">
        <v>1.1299999999999999</v>
      </c>
      <c r="M1869" s="3">
        <v>0.96</v>
      </c>
      <c r="N1869" s="3">
        <v>17.7</v>
      </c>
      <c r="O1869" s="3">
        <v>0.2</v>
      </c>
      <c r="P1869" s="3">
        <v>16</v>
      </c>
      <c r="Q1869" s="3">
        <v>30</v>
      </c>
      <c r="R1869" s="6">
        <v>4</v>
      </c>
      <c r="S1869" s="6" t="s">
        <v>47</v>
      </c>
      <c r="T1869" s="6">
        <v>2024</v>
      </c>
      <c r="U1869"/>
      <c r="AP1869" s="9"/>
      <c r="AQ1869" s="9"/>
      <c r="AR1869" s="76"/>
      <c r="AS1869" s="76"/>
    </row>
    <row r="1870" spans="1:45">
      <c r="A1870" s="72">
        <v>8</v>
      </c>
      <c r="B1870" s="73" t="s">
        <v>30</v>
      </c>
      <c r="C1870" s="73" t="s">
        <v>26</v>
      </c>
      <c r="D1870" s="74">
        <v>45406</v>
      </c>
      <c r="E1870" s="3">
        <v>11.8</v>
      </c>
      <c r="F1870" s="3">
        <v>252</v>
      </c>
      <c r="G1870" s="3">
        <v>8.68</v>
      </c>
      <c r="H1870" s="3">
        <v>87.1</v>
      </c>
      <c r="I1870" s="3">
        <v>0</v>
      </c>
      <c r="J1870" s="3">
        <v>7.68</v>
      </c>
      <c r="K1870" s="3">
        <v>6.5</v>
      </c>
      <c r="L1870" s="3">
        <v>1.07</v>
      </c>
      <c r="M1870" s="3">
        <v>1.92</v>
      </c>
      <c r="N1870" s="3">
        <v>0.5</v>
      </c>
      <c r="O1870" s="3">
        <v>0</v>
      </c>
      <c r="P1870" s="3">
        <v>0</v>
      </c>
      <c r="Q1870" s="3">
        <v>74</v>
      </c>
      <c r="R1870" s="6">
        <v>4</v>
      </c>
      <c r="S1870" s="6" t="s">
        <v>47</v>
      </c>
      <c r="T1870" s="6">
        <v>2024</v>
      </c>
      <c r="U1870"/>
      <c r="AP1870" s="9"/>
      <c r="AQ1870" s="9"/>
      <c r="AR1870" s="76"/>
      <c r="AS1870" s="76"/>
    </row>
    <row r="1871" spans="1:45">
      <c r="A1871" s="72">
        <v>9</v>
      </c>
      <c r="B1871" s="73" t="s">
        <v>31</v>
      </c>
      <c r="C1871" s="73" t="s">
        <v>32</v>
      </c>
      <c r="D1871" s="74">
        <v>45406</v>
      </c>
      <c r="E1871" s="3">
        <v>10.7</v>
      </c>
      <c r="F1871" s="3">
        <v>730</v>
      </c>
      <c r="G1871" s="3">
        <v>6.71</v>
      </c>
      <c r="H1871" s="3">
        <v>65.099999999999994</v>
      </c>
      <c r="I1871" s="3">
        <v>0</v>
      </c>
      <c r="J1871" s="3">
        <v>7.18</v>
      </c>
      <c r="K1871" s="3">
        <v>10</v>
      </c>
      <c r="L1871" s="3">
        <v>1.07</v>
      </c>
      <c r="M1871" s="3">
        <v>0.48</v>
      </c>
      <c r="N1871" s="3">
        <v>0.2</v>
      </c>
      <c r="O1871" s="3">
        <v>0</v>
      </c>
      <c r="P1871" s="3">
        <v>0</v>
      </c>
      <c r="Q1871" s="3">
        <v>25</v>
      </c>
      <c r="R1871" s="6">
        <v>4</v>
      </c>
      <c r="S1871" s="6" t="s">
        <v>47</v>
      </c>
      <c r="T1871" s="6">
        <v>2024</v>
      </c>
      <c r="U1871"/>
      <c r="AP1871" s="9"/>
      <c r="AQ1871" s="9"/>
      <c r="AR1871" s="76"/>
      <c r="AS1871" s="76"/>
    </row>
    <row r="1872" spans="1:45">
      <c r="A1872" s="72">
        <v>10</v>
      </c>
      <c r="B1872" s="73" t="s">
        <v>33</v>
      </c>
      <c r="C1872" s="73" t="s">
        <v>32</v>
      </c>
      <c r="D1872" s="74">
        <v>45406</v>
      </c>
      <c r="E1872" s="3">
        <v>10.9</v>
      </c>
      <c r="F1872" s="3">
        <v>757</v>
      </c>
      <c r="G1872" s="3">
        <v>8.86</v>
      </c>
      <c r="H1872" s="3">
        <v>87.4</v>
      </c>
      <c r="I1872" s="3">
        <v>0</v>
      </c>
      <c r="J1872" s="3">
        <v>7.42</v>
      </c>
      <c r="K1872" s="3">
        <v>6.2</v>
      </c>
      <c r="L1872" s="3">
        <v>0.54</v>
      </c>
      <c r="M1872" s="3">
        <v>0.43</v>
      </c>
      <c r="N1872" s="3">
        <v>0.9</v>
      </c>
      <c r="O1872" s="3">
        <v>0</v>
      </c>
      <c r="P1872" s="3">
        <v>2</v>
      </c>
      <c r="Q1872" s="3">
        <v>31</v>
      </c>
      <c r="R1872" s="6">
        <v>4</v>
      </c>
      <c r="S1872" s="6" t="s">
        <v>47</v>
      </c>
      <c r="T1872" s="6">
        <v>2024</v>
      </c>
      <c r="U1872"/>
      <c r="AP1872" s="9"/>
      <c r="AQ1872" s="9"/>
      <c r="AR1872" s="76"/>
      <c r="AS1872" s="76"/>
    </row>
    <row r="1873" spans="1:45">
      <c r="A1873" s="72">
        <v>11</v>
      </c>
      <c r="B1873" s="73" t="s">
        <v>34</v>
      </c>
      <c r="C1873" s="73" t="s">
        <v>26</v>
      </c>
      <c r="D1873" s="74">
        <v>45406</v>
      </c>
      <c r="E1873" s="3">
        <v>11.1</v>
      </c>
      <c r="F1873" s="3">
        <v>213</v>
      </c>
      <c r="G1873" s="3">
        <v>9.3800000000000008</v>
      </c>
      <c r="H1873" s="3">
        <v>92.7</v>
      </c>
      <c r="I1873" s="3">
        <v>0</v>
      </c>
      <c r="J1873" s="3">
        <v>7.6</v>
      </c>
      <c r="K1873" s="3">
        <v>1.5</v>
      </c>
      <c r="L1873" s="3">
        <v>0.2</v>
      </c>
      <c r="M1873" s="3">
        <v>0.05</v>
      </c>
      <c r="N1873" s="3">
        <v>0.5</v>
      </c>
      <c r="O1873" s="3">
        <v>0</v>
      </c>
      <c r="P1873" s="3">
        <v>2</v>
      </c>
      <c r="Q1873" s="3">
        <v>120</v>
      </c>
      <c r="R1873" s="6">
        <v>4</v>
      </c>
      <c r="S1873" s="6" t="s">
        <v>47</v>
      </c>
      <c r="T1873" s="6">
        <v>2024</v>
      </c>
      <c r="U1873"/>
      <c r="AP1873" s="9"/>
      <c r="AQ1873" s="9"/>
      <c r="AR1873" s="76"/>
      <c r="AS1873" s="76"/>
    </row>
    <row r="1874" spans="1:45">
      <c r="A1874" s="72">
        <v>12</v>
      </c>
      <c r="B1874" s="73" t="s">
        <v>35</v>
      </c>
      <c r="C1874" s="73" t="s">
        <v>26</v>
      </c>
      <c r="D1874" s="74">
        <v>45406</v>
      </c>
      <c r="E1874" s="3">
        <v>12</v>
      </c>
      <c r="F1874" s="3">
        <v>222</v>
      </c>
      <c r="G1874" s="3">
        <v>8.94</v>
      </c>
      <c r="H1874" s="3">
        <v>90</v>
      </c>
      <c r="I1874" s="3">
        <v>0</v>
      </c>
      <c r="J1874" s="3">
        <v>7.69</v>
      </c>
      <c r="K1874" s="3">
        <v>4.7</v>
      </c>
      <c r="L1874" s="3">
        <v>0.35</v>
      </c>
      <c r="M1874" s="3">
        <v>0.05</v>
      </c>
      <c r="N1874" s="3">
        <v>0</v>
      </c>
      <c r="O1874" s="3">
        <v>0</v>
      </c>
      <c r="P1874" s="3">
        <v>0</v>
      </c>
      <c r="Q1874" s="3">
        <v>120</v>
      </c>
      <c r="R1874" s="6">
        <v>4</v>
      </c>
      <c r="S1874" s="6" t="s">
        <v>47</v>
      </c>
      <c r="T1874" s="6">
        <v>2024</v>
      </c>
      <c r="U1874"/>
      <c r="AP1874" s="9"/>
      <c r="AQ1874" s="9"/>
      <c r="AR1874" s="76"/>
      <c r="AS1874" s="76"/>
    </row>
    <row r="1875" spans="1:45">
      <c r="A1875" s="72">
        <v>13</v>
      </c>
      <c r="B1875" s="73" t="s">
        <v>36</v>
      </c>
      <c r="C1875" s="73" t="s">
        <v>32</v>
      </c>
      <c r="D1875" s="74">
        <v>45406</v>
      </c>
      <c r="E1875" s="3">
        <v>11.6</v>
      </c>
      <c r="F1875" s="3">
        <v>725</v>
      </c>
      <c r="G1875" s="3">
        <v>7.87</v>
      </c>
      <c r="H1875" s="3">
        <v>78.5</v>
      </c>
      <c r="I1875" s="3">
        <v>0</v>
      </c>
      <c r="J1875" s="3">
        <v>7.37</v>
      </c>
      <c r="K1875" s="3">
        <v>6.3</v>
      </c>
      <c r="L1875" s="3">
        <v>0.98</v>
      </c>
      <c r="M1875" s="3">
        <v>0.19</v>
      </c>
      <c r="N1875" s="3">
        <v>0</v>
      </c>
      <c r="O1875" s="3">
        <v>0</v>
      </c>
      <c r="P1875" s="3">
        <v>0</v>
      </c>
      <c r="Q1875" s="3">
        <v>33</v>
      </c>
      <c r="R1875" s="6">
        <v>4</v>
      </c>
      <c r="S1875" s="6" t="s">
        <v>47</v>
      </c>
      <c r="T1875" s="6">
        <v>2024</v>
      </c>
      <c r="U1875"/>
      <c r="AP1875" s="9"/>
      <c r="AQ1875" s="9"/>
      <c r="AR1875" s="76"/>
      <c r="AS1875" s="76"/>
    </row>
    <row r="1876" spans="1:45">
      <c r="A1876" s="72">
        <v>14</v>
      </c>
      <c r="B1876" s="73" t="s">
        <v>37</v>
      </c>
      <c r="C1876" s="73" t="s">
        <v>32</v>
      </c>
      <c r="D1876" s="74">
        <v>45406</v>
      </c>
      <c r="E1876" s="3">
        <v>12.1</v>
      </c>
      <c r="F1876" s="3">
        <v>615</v>
      </c>
      <c r="G1876" s="3">
        <v>7.55</v>
      </c>
      <c r="H1876" s="3">
        <v>75.900000000000006</v>
      </c>
      <c r="I1876" s="3">
        <v>0</v>
      </c>
      <c r="J1876" s="3">
        <v>7.37</v>
      </c>
      <c r="K1876" s="3">
        <v>4.7</v>
      </c>
      <c r="L1876" s="3">
        <v>0.98</v>
      </c>
      <c r="M1876" s="3">
        <v>0.43</v>
      </c>
      <c r="N1876" s="3">
        <v>0.1</v>
      </c>
      <c r="O1876" s="3">
        <v>0</v>
      </c>
      <c r="P1876" s="3">
        <v>0</v>
      </c>
      <c r="Q1876" s="3">
        <v>34</v>
      </c>
      <c r="R1876" s="6">
        <v>4</v>
      </c>
      <c r="S1876" s="6" t="s">
        <v>47</v>
      </c>
      <c r="T1876" s="6">
        <v>2024</v>
      </c>
      <c r="U1876"/>
      <c r="AP1876" s="9"/>
      <c r="AQ1876" s="9"/>
      <c r="AR1876" s="76"/>
      <c r="AS1876" s="76"/>
    </row>
    <row r="1877" spans="1:45">
      <c r="A1877" s="72">
        <v>15</v>
      </c>
      <c r="B1877" s="73" t="s">
        <v>38</v>
      </c>
      <c r="C1877" s="73" t="s">
        <v>21</v>
      </c>
      <c r="D1877" s="74">
        <v>45406</v>
      </c>
      <c r="E1877" s="3">
        <v>9.6999999999999993</v>
      </c>
      <c r="F1877" s="3">
        <v>653</v>
      </c>
      <c r="G1877" s="3">
        <v>9.5500000000000007</v>
      </c>
      <c r="H1877" s="3">
        <v>91.5</v>
      </c>
      <c r="I1877" s="3">
        <v>33</v>
      </c>
      <c r="J1877" s="3">
        <v>7.62</v>
      </c>
      <c r="K1877" s="3">
        <v>3.4</v>
      </c>
      <c r="L1877" s="3">
        <v>0.26</v>
      </c>
      <c r="M1877" s="3">
        <v>0.38</v>
      </c>
      <c r="N1877" s="3">
        <v>19.600000000000001</v>
      </c>
      <c r="O1877" s="3">
        <v>0</v>
      </c>
      <c r="P1877" s="3">
        <v>75</v>
      </c>
      <c r="Q1877" s="3">
        <v>120</v>
      </c>
      <c r="R1877" s="6">
        <v>4</v>
      </c>
      <c r="S1877" s="6" t="s">
        <v>47</v>
      </c>
      <c r="T1877" s="6">
        <v>2024</v>
      </c>
      <c r="U1877"/>
      <c r="AP1877" s="9"/>
      <c r="AQ1877" s="9"/>
      <c r="AR1877" s="76"/>
      <c r="AS1877" s="76"/>
    </row>
    <row r="1878" spans="1:45">
      <c r="A1878" s="72">
        <v>16</v>
      </c>
      <c r="B1878" s="73" t="s">
        <v>39</v>
      </c>
      <c r="C1878" s="73" t="s">
        <v>26</v>
      </c>
      <c r="D1878" s="74">
        <v>45406</v>
      </c>
      <c r="E1878" s="3">
        <v>11.7</v>
      </c>
      <c r="F1878" s="3">
        <v>403</v>
      </c>
      <c r="G1878" s="3">
        <v>8.4700000000000006</v>
      </c>
      <c r="H1878" s="3">
        <v>84.4</v>
      </c>
      <c r="I1878" s="3">
        <v>0</v>
      </c>
      <c r="J1878" s="3">
        <v>7.58</v>
      </c>
      <c r="K1878" s="3">
        <v>3.3</v>
      </c>
      <c r="L1878" s="3">
        <v>0.68</v>
      </c>
      <c r="M1878" s="3">
        <v>0.48</v>
      </c>
      <c r="N1878" s="3">
        <v>5.0999999999999996</v>
      </c>
      <c r="O1878" s="3">
        <v>0</v>
      </c>
      <c r="P1878" s="3">
        <v>7</v>
      </c>
      <c r="Q1878" s="3">
        <v>35</v>
      </c>
      <c r="R1878" s="6">
        <v>4</v>
      </c>
      <c r="S1878" s="6" t="s">
        <v>47</v>
      </c>
      <c r="T1878" s="6">
        <v>2024</v>
      </c>
      <c r="U1878"/>
      <c r="AP1878" s="9"/>
      <c r="AQ1878" s="9"/>
      <c r="AR1878" s="76"/>
      <c r="AS1878" s="76"/>
    </row>
    <row r="1879" spans="1:45">
      <c r="A1879" s="72">
        <v>17</v>
      </c>
      <c r="B1879" s="73" t="s">
        <v>40</v>
      </c>
      <c r="C1879" s="73" t="s">
        <v>26</v>
      </c>
      <c r="D1879" s="74">
        <v>45406</v>
      </c>
      <c r="E1879" s="3">
        <v>11.8</v>
      </c>
      <c r="F1879" s="3">
        <v>293</v>
      </c>
      <c r="G1879" s="3">
        <v>8.1999999999999993</v>
      </c>
      <c r="H1879" s="3">
        <v>82.2</v>
      </c>
      <c r="I1879" s="3">
        <v>0</v>
      </c>
      <c r="J1879" s="3">
        <v>7.51</v>
      </c>
      <c r="K1879" s="3">
        <v>3.5</v>
      </c>
      <c r="L1879" s="3">
        <v>0.31</v>
      </c>
      <c r="M1879" s="3">
        <v>0.28999999999999998</v>
      </c>
      <c r="N1879" s="3">
        <v>0.1</v>
      </c>
      <c r="O1879" s="3">
        <v>0</v>
      </c>
      <c r="P1879" s="3">
        <v>0</v>
      </c>
      <c r="Q1879" s="3">
        <v>74</v>
      </c>
      <c r="R1879" s="6">
        <v>4</v>
      </c>
      <c r="S1879" s="6" t="s">
        <v>47</v>
      </c>
      <c r="T1879" s="6">
        <v>2024</v>
      </c>
      <c r="U1879"/>
      <c r="AP1879" s="9"/>
      <c r="AQ1879" s="9"/>
      <c r="AR1879" s="76"/>
      <c r="AS1879" s="76"/>
    </row>
    <row r="1880" spans="1:45">
      <c r="A1880" s="72">
        <v>18</v>
      </c>
      <c r="B1880" s="73" t="s">
        <v>41</v>
      </c>
      <c r="C1880" s="73" t="s">
        <v>21</v>
      </c>
      <c r="D1880" s="74">
        <v>45406</v>
      </c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6">
        <v>4</v>
      </c>
      <c r="S1880" s="6" t="s">
        <v>47</v>
      </c>
      <c r="T1880" s="6">
        <v>2024</v>
      </c>
      <c r="U1880"/>
      <c r="AP1880" s="9"/>
      <c r="AQ1880" s="9"/>
      <c r="AR1880" s="76"/>
      <c r="AS1880" s="76"/>
    </row>
    <row r="1881" spans="1:45">
      <c r="A1881" s="72">
        <v>19</v>
      </c>
      <c r="B1881" s="73" t="s">
        <v>42</v>
      </c>
      <c r="C1881" s="73" t="s">
        <v>32</v>
      </c>
      <c r="D1881" s="74">
        <v>45406</v>
      </c>
      <c r="E1881" s="3">
        <v>11.4</v>
      </c>
      <c r="F1881" s="3">
        <v>519</v>
      </c>
      <c r="G1881" s="3">
        <v>7.26</v>
      </c>
      <c r="H1881" s="3">
        <v>72.2</v>
      </c>
      <c r="I1881" s="3">
        <v>0</v>
      </c>
      <c r="J1881" s="3">
        <v>7.51</v>
      </c>
      <c r="K1881" s="3">
        <v>6.8</v>
      </c>
      <c r="L1881" s="3">
        <v>1.05</v>
      </c>
      <c r="M1881" s="3">
        <v>0.1</v>
      </c>
      <c r="N1881" s="3">
        <v>0.1</v>
      </c>
      <c r="O1881" s="3">
        <v>0</v>
      </c>
      <c r="P1881" s="3">
        <v>0</v>
      </c>
      <c r="Q1881" s="3">
        <v>36</v>
      </c>
      <c r="R1881" s="6">
        <v>4</v>
      </c>
      <c r="S1881" s="6" t="s">
        <v>47</v>
      </c>
      <c r="T1881" s="6">
        <v>2024</v>
      </c>
      <c r="U1881"/>
      <c r="AP1881" s="9"/>
      <c r="AQ1881" s="9"/>
      <c r="AR1881" s="76"/>
      <c r="AS1881" s="76"/>
    </row>
    <row r="1882" spans="1:45">
      <c r="A1882" s="72">
        <v>20</v>
      </c>
      <c r="B1882" s="73" t="s">
        <v>43</v>
      </c>
      <c r="C1882" s="73" t="s">
        <v>26</v>
      </c>
      <c r="D1882" s="74">
        <v>45406</v>
      </c>
      <c r="E1882" s="3">
        <v>11</v>
      </c>
      <c r="F1882" s="3">
        <v>246</v>
      </c>
      <c r="G1882" s="3">
        <v>9.9</v>
      </c>
      <c r="H1882" s="3">
        <v>97.8</v>
      </c>
      <c r="I1882" s="3">
        <v>0</v>
      </c>
      <c r="J1882" s="3">
        <v>7.54</v>
      </c>
      <c r="K1882" s="3"/>
      <c r="L1882" s="3">
        <v>0.79</v>
      </c>
      <c r="M1882" s="3">
        <v>0.24</v>
      </c>
      <c r="N1882" s="3">
        <v>0.5</v>
      </c>
      <c r="O1882" s="3">
        <v>0</v>
      </c>
      <c r="P1882" s="3">
        <v>1</v>
      </c>
      <c r="Q1882" s="3">
        <v>35</v>
      </c>
      <c r="R1882" s="6">
        <v>4</v>
      </c>
      <c r="S1882" s="6" t="s">
        <v>47</v>
      </c>
      <c r="T1882" s="6">
        <v>2024</v>
      </c>
      <c r="U1882"/>
      <c r="AP1882" s="9"/>
      <c r="AQ1882" s="9"/>
      <c r="AR1882" s="76"/>
      <c r="AS1882" s="76"/>
    </row>
    <row r="1883" spans="1:45">
      <c r="A1883" s="72">
        <v>21</v>
      </c>
      <c r="B1883" s="73" t="s">
        <v>44</v>
      </c>
      <c r="C1883" s="73" t="s">
        <v>21</v>
      </c>
      <c r="D1883" s="74">
        <v>45406</v>
      </c>
      <c r="E1883" s="3">
        <v>9.1999999999999993</v>
      </c>
      <c r="F1883" s="3">
        <v>103</v>
      </c>
      <c r="G1883" s="3">
        <v>8.56</v>
      </c>
      <c r="H1883" s="3">
        <v>80.8</v>
      </c>
      <c r="I1883" s="3">
        <v>0</v>
      </c>
      <c r="J1883" s="3">
        <v>6.44</v>
      </c>
      <c r="K1883" s="3">
        <v>7.2</v>
      </c>
      <c r="L1883" s="3">
        <v>0.73</v>
      </c>
      <c r="M1883" s="3">
        <v>0.14000000000000001</v>
      </c>
      <c r="N1883" s="3">
        <v>0.4</v>
      </c>
      <c r="O1883" s="3">
        <v>0</v>
      </c>
      <c r="P1883" s="3">
        <v>0</v>
      </c>
      <c r="Q1883" s="3">
        <v>78</v>
      </c>
      <c r="R1883" s="6">
        <v>4</v>
      </c>
      <c r="S1883" s="6" t="s">
        <v>47</v>
      </c>
      <c r="T1883" s="6">
        <v>2024</v>
      </c>
      <c r="U1883"/>
      <c r="AP1883" s="9"/>
      <c r="AQ1883" s="9"/>
      <c r="AR1883" s="76"/>
      <c r="AS1883" s="76"/>
    </row>
    <row r="1884" spans="1:45">
      <c r="A1884" s="72">
        <v>22</v>
      </c>
      <c r="B1884" s="73" t="s">
        <v>45</v>
      </c>
      <c r="C1884" s="73" t="s">
        <v>21</v>
      </c>
      <c r="D1884" s="74">
        <v>45406</v>
      </c>
      <c r="E1884" s="3">
        <v>9.9</v>
      </c>
      <c r="F1884" s="3">
        <v>500</v>
      </c>
      <c r="G1884" s="3">
        <v>8.6199999999999992</v>
      </c>
      <c r="H1884" s="3">
        <v>82.9</v>
      </c>
      <c r="I1884" s="3">
        <v>66</v>
      </c>
      <c r="J1884" s="3">
        <v>7.43</v>
      </c>
      <c r="K1884" s="3">
        <v>7.1</v>
      </c>
      <c r="L1884" s="3">
        <v>0.15</v>
      </c>
      <c r="M1884" s="3">
        <v>0.28999999999999998</v>
      </c>
      <c r="N1884" s="3">
        <v>10.1</v>
      </c>
      <c r="O1884" s="3">
        <v>0.9</v>
      </c>
      <c r="P1884" s="3">
        <v>74</v>
      </c>
      <c r="Q1884" s="3">
        <v>120</v>
      </c>
      <c r="R1884" s="6">
        <v>4</v>
      </c>
      <c r="S1884" s="6" t="s">
        <v>47</v>
      </c>
      <c r="T1884" s="6">
        <v>2024</v>
      </c>
      <c r="U1884"/>
      <c r="AP1884" s="9"/>
      <c r="AQ1884" s="9"/>
      <c r="AR1884" s="76"/>
      <c r="AS1884" s="76"/>
    </row>
    <row r="1885" spans="1:45">
      <c r="A1885" s="72">
        <v>23</v>
      </c>
      <c r="B1885" s="73" t="s">
        <v>42</v>
      </c>
      <c r="C1885" s="73" t="s">
        <v>32</v>
      </c>
      <c r="D1885" s="74">
        <v>45406</v>
      </c>
      <c r="E1885" s="3">
        <v>11.2</v>
      </c>
      <c r="F1885" s="3">
        <v>620</v>
      </c>
      <c r="G1885" s="3">
        <v>7.91</v>
      </c>
      <c r="H1885" s="3">
        <v>78.3</v>
      </c>
      <c r="I1885" s="3">
        <v>0</v>
      </c>
      <c r="J1885" s="3">
        <v>7.27</v>
      </c>
      <c r="K1885" s="3">
        <v>6.4</v>
      </c>
      <c r="L1885" s="3">
        <v>0.71</v>
      </c>
      <c r="M1885" s="3">
        <v>0.43</v>
      </c>
      <c r="N1885" s="3">
        <v>0.4</v>
      </c>
      <c r="O1885" s="3">
        <v>0</v>
      </c>
      <c r="P1885" s="3">
        <v>1</v>
      </c>
      <c r="Q1885" s="3">
        <v>24</v>
      </c>
      <c r="R1885" s="6">
        <v>4</v>
      </c>
      <c r="S1885" s="6" t="s">
        <v>47</v>
      </c>
      <c r="T1885" s="6">
        <v>2024</v>
      </c>
      <c r="U1885"/>
      <c r="AP1885" s="9"/>
      <c r="AQ1885" s="9"/>
      <c r="AR1885" s="76"/>
      <c r="AS1885" s="76"/>
    </row>
    <row r="1886" spans="1:45">
      <c r="A1886" s="72">
        <v>24</v>
      </c>
      <c r="B1886" s="73" t="s">
        <v>51</v>
      </c>
      <c r="C1886" s="73" t="s">
        <v>21</v>
      </c>
      <c r="D1886" s="74">
        <v>45406</v>
      </c>
      <c r="E1886" s="3">
        <v>18.600000000000001</v>
      </c>
      <c r="F1886" s="3">
        <v>1360</v>
      </c>
      <c r="G1886" s="3">
        <v>9.9499999999999993</v>
      </c>
      <c r="H1886" s="3">
        <v>79.7</v>
      </c>
      <c r="I1886" s="3">
        <v>0</v>
      </c>
      <c r="J1886" s="3">
        <v>8.15</v>
      </c>
      <c r="K1886" s="3">
        <v>3.6</v>
      </c>
      <c r="L1886" s="3">
        <v>0.13</v>
      </c>
      <c r="M1886" s="3">
        <v>4.8</v>
      </c>
      <c r="N1886" s="3">
        <v>12.2</v>
      </c>
      <c r="O1886" s="3">
        <v>7.8</v>
      </c>
      <c r="P1886" s="3">
        <v>159</v>
      </c>
      <c r="Q1886" s="3">
        <v>120</v>
      </c>
      <c r="R1886" s="6">
        <v>4</v>
      </c>
      <c r="S1886" s="6" t="s">
        <v>47</v>
      </c>
      <c r="T1886" s="6">
        <v>2024</v>
      </c>
      <c r="U1886"/>
      <c r="AP1886" s="9"/>
      <c r="AQ1886" s="9"/>
      <c r="AR1886" s="76"/>
      <c r="AS1886" s="76"/>
    </row>
    <row r="1887" spans="1:45">
      <c r="A1887" s="3">
        <v>1</v>
      </c>
      <c r="B1887" s="4" t="s">
        <v>20</v>
      </c>
      <c r="C1887" s="4" t="s">
        <v>21</v>
      </c>
      <c r="D1887" s="65">
        <v>45503</v>
      </c>
      <c r="E1887" s="3">
        <v>22.7</v>
      </c>
      <c r="F1887" s="3">
        <v>425</v>
      </c>
      <c r="G1887" s="3">
        <v>8.24</v>
      </c>
      <c r="H1887" s="3">
        <v>95.1</v>
      </c>
      <c r="I1887" s="3">
        <v>0</v>
      </c>
      <c r="J1887" s="3">
        <v>7.54</v>
      </c>
      <c r="K1887" s="3"/>
      <c r="L1887" s="7">
        <v>5.067359999999999</v>
      </c>
      <c r="M1887" s="7">
        <v>0.3402</v>
      </c>
      <c r="N1887" s="5">
        <v>4.992</v>
      </c>
      <c r="O1887" s="5">
        <v>0.3402</v>
      </c>
      <c r="P1887" s="6">
        <v>17.954144620811288</v>
      </c>
      <c r="Q1887" s="3">
        <v>104</v>
      </c>
      <c r="R1887" s="6">
        <v>7</v>
      </c>
      <c r="S1887" s="6" t="s">
        <v>48</v>
      </c>
      <c r="T1887" s="6">
        <v>2024</v>
      </c>
      <c r="U1887"/>
      <c r="AP1887" s="9"/>
      <c r="AQ1887" s="9"/>
      <c r="AR1887" s="76"/>
      <c r="AS1887" s="76"/>
    </row>
    <row r="1888" spans="1:45">
      <c r="A1888" s="3">
        <v>2</v>
      </c>
      <c r="B1888" s="4" t="s">
        <v>23</v>
      </c>
      <c r="C1888" s="4" t="s">
        <v>21</v>
      </c>
      <c r="D1888" s="65">
        <v>45503</v>
      </c>
      <c r="E1888" s="3">
        <v>22.2</v>
      </c>
      <c r="F1888" s="3">
        <v>469</v>
      </c>
      <c r="G1888" s="3">
        <v>8.02</v>
      </c>
      <c r="H1888" s="3">
        <v>91</v>
      </c>
      <c r="I1888" s="3">
        <v>0</v>
      </c>
      <c r="J1888" s="3">
        <v>7.64</v>
      </c>
      <c r="K1888" s="3"/>
      <c r="L1888" s="7">
        <v>0.40532399999999996</v>
      </c>
      <c r="M1888" s="7">
        <v>0.38879999999999998</v>
      </c>
      <c r="N1888" s="5">
        <v>9.36</v>
      </c>
      <c r="O1888" s="5">
        <v>0.38879999999999998</v>
      </c>
      <c r="P1888" s="6">
        <v>24.074074074074073</v>
      </c>
      <c r="Q1888" s="3">
        <v>120</v>
      </c>
      <c r="R1888" s="6">
        <v>7</v>
      </c>
      <c r="S1888" s="6" t="s">
        <v>48</v>
      </c>
      <c r="T1888" s="6">
        <v>2024</v>
      </c>
      <c r="U1888"/>
      <c r="AP1888" s="9"/>
      <c r="AQ1888" s="9"/>
      <c r="AR1888" s="76"/>
      <c r="AS1888" s="76"/>
    </row>
    <row r="1889" spans="1:45">
      <c r="A1889" s="3">
        <v>3</v>
      </c>
      <c r="B1889" s="4" t="s">
        <v>24</v>
      </c>
      <c r="C1889" s="4" t="s">
        <v>21</v>
      </c>
      <c r="D1889" s="65">
        <v>45503</v>
      </c>
      <c r="E1889" s="3">
        <v>23.8</v>
      </c>
      <c r="F1889" s="3">
        <v>545</v>
      </c>
      <c r="G1889" s="3">
        <v>6.41</v>
      </c>
      <c r="H1889" s="3">
        <v>25.5</v>
      </c>
      <c r="I1889" s="3">
        <v>100</v>
      </c>
      <c r="J1889" s="3">
        <v>7.64</v>
      </c>
      <c r="K1889" s="3"/>
      <c r="L1889" s="7">
        <v>0.85628571428571443</v>
      </c>
      <c r="M1889" s="7">
        <v>1.5551999999999999</v>
      </c>
      <c r="N1889" s="5">
        <v>32.448</v>
      </c>
      <c r="O1889" s="5">
        <v>1.5551999999999999</v>
      </c>
      <c r="P1889" s="6">
        <v>21.183127572016463</v>
      </c>
      <c r="Q1889" s="3">
        <v>73</v>
      </c>
      <c r="R1889" s="6">
        <v>7</v>
      </c>
      <c r="S1889" s="6" t="s">
        <v>48</v>
      </c>
      <c r="T1889" s="6">
        <v>2024</v>
      </c>
      <c r="U1889"/>
      <c r="AP1889" s="9"/>
      <c r="AQ1889" s="9"/>
      <c r="AR1889" s="76"/>
      <c r="AS1889" s="76"/>
    </row>
    <row r="1890" spans="1:45">
      <c r="A1890" s="3">
        <v>4</v>
      </c>
      <c r="B1890" s="4" t="s">
        <v>25</v>
      </c>
      <c r="C1890" s="4" t="s">
        <v>26</v>
      </c>
      <c r="D1890" s="65">
        <v>45503</v>
      </c>
      <c r="E1890" s="3">
        <v>27.1</v>
      </c>
      <c r="F1890" s="3">
        <v>204</v>
      </c>
      <c r="G1890" s="3">
        <v>7.78</v>
      </c>
      <c r="H1890" s="3">
        <v>98.2</v>
      </c>
      <c r="I1890" s="3">
        <v>0</v>
      </c>
      <c r="J1890" s="3">
        <v>7.96</v>
      </c>
      <c r="K1890" s="3"/>
      <c r="L1890" s="7">
        <v>0.68260909090909094</v>
      </c>
      <c r="M1890" s="7">
        <v>0.19439999999999999</v>
      </c>
      <c r="N1890" s="5">
        <v>2.145</v>
      </c>
      <c r="O1890" s="5">
        <v>0.19439999999999999</v>
      </c>
      <c r="P1890" s="6">
        <v>11.033950617283951</v>
      </c>
      <c r="Q1890" s="3">
        <v>68</v>
      </c>
      <c r="R1890" s="6">
        <v>7</v>
      </c>
      <c r="S1890" s="6" t="s">
        <v>48</v>
      </c>
      <c r="T1890" s="6">
        <v>2024</v>
      </c>
      <c r="U1890"/>
      <c r="AP1890" s="9"/>
      <c r="AQ1890" s="9"/>
      <c r="AR1890" s="76"/>
      <c r="AS1890" s="76"/>
    </row>
    <row r="1891" spans="1:45">
      <c r="A1891" s="3">
        <v>5</v>
      </c>
      <c r="B1891" s="4" t="s">
        <v>27</v>
      </c>
      <c r="C1891" s="4" t="s">
        <v>26</v>
      </c>
      <c r="D1891" s="65">
        <v>45503</v>
      </c>
      <c r="E1891" s="3">
        <v>26.3</v>
      </c>
      <c r="F1891" s="3">
        <v>29</v>
      </c>
      <c r="G1891" s="3">
        <v>3.6</v>
      </c>
      <c r="H1891" s="3">
        <v>44.5</v>
      </c>
      <c r="I1891" s="3">
        <v>0</v>
      </c>
      <c r="J1891" s="3">
        <v>7.14</v>
      </c>
      <c r="K1891" s="3"/>
      <c r="L1891" s="7">
        <v>9.6422399999999993</v>
      </c>
      <c r="M1891" s="7">
        <v>0.38879999999999998</v>
      </c>
      <c r="N1891" s="5">
        <v>0.97499999999999998</v>
      </c>
      <c r="O1891" s="5">
        <v>0.38879999999999998</v>
      </c>
      <c r="P1891" s="6">
        <v>2.507716049382716</v>
      </c>
      <c r="Q1891" s="3">
        <v>76</v>
      </c>
      <c r="R1891" s="6">
        <v>7</v>
      </c>
      <c r="S1891" s="6" t="s">
        <v>48</v>
      </c>
      <c r="T1891" s="6">
        <v>2024</v>
      </c>
      <c r="U1891"/>
      <c r="AP1891" s="9"/>
      <c r="AQ1891" s="9"/>
      <c r="AR1891" s="76"/>
      <c r="AS1891" s="76"/>
    </row>
    <row r="1892" spans="1:45">
      <c r="A1892" s="3">
        <v>6</v>
      </c>
      <c r="B1892" s="4" t="s">
        <v>28</v>
      </c>
      <c r="C1892" s="4" t="s">
        <v>21</v>
      </c>
      <c r="D1892" s="65">
        <v>45503</v>
      </c>
      <c r="E1892" s="3">
        <v>22.4</v>
      </c>
      <c r="F1892" s="3">
        <v>475</v>
      </c>
      <c r="G1892" s="3">
        <v>7.13</v>
      </c>
      <c r="H1892" s="3">
        <v>81.900000000000006</v>
      </c>
      <c r="I1892" s="3">
        <v>33</v>
      </c>
      <c r="J1892" s="3">
        <v>6.01</v>
      </c>
      <c r="K1892" s="3"/>
      <c r="L1892" s="7">
        <v>0.63374399999999997</v>
      </c>
      <c r="M1892" s="7">
        <v>0.97199999999999998</v>
      </c>
      <c r="N1892" s="5">
        <v>0.97499999999999998</v>
      </c>
      <c r="O1892" s="5">
        <v>0.97199999999999998</v>
      </c>
      <c r="P1892" s="6">
        <v>1.0030864197530864</v>
      </c>
      <c r="Q1892" s="3">
        <v>120</v>
      </c>
      <c r="R1892" s="6">
        <v>7</v>
      </c>
      <c r="S1892" s="6" t="s">
        <v>48</v>
      </c>
      <c r="T1892" s="6">
        <v>2024</v>
      </c>
      <c r="U1892"/>
      <c r="AP1892" s="9"/>
      <c r="AQ1892" s="9"/>
      <c r="AR1892" s="76"/>
      <c r="AS1892" s="76"/>
    </row>
    <row r="1893" spans="1:45">
      <c r="A1893" s="3">
        <v>7</v>
      </c>
      <c r="B1893" s="4" t="s">
        <v>29</v>
      </c>
      <c r="C1893" s="4" t="s">
        <v>21</v>
      </c>
      <c r="D1893" s="65">
        <v>45503</v>
      </c>
      <c r="E1893" s="3">
        <v>22.5</v>
      </c>
      <c r="F1893" s="3">
        <v>878</v>
      </c>
      <c r="G1893" s="3">
        <v>5.5</v>
      </c>
      <c r="H1893" s="3">
        <v>64.900000000000006</v>
      </c>
      <c r="I1893" s="3">
        <v>0</v>
      </c>
      <c r="J1893" s="3">
        <v>7.64</v>
      </c>
      <c r="K1893" s="3"/>
      <c r="L1893" s="7">
        <v>0.72964799999999996</v>
      </c>
      <c r="M1893" s="7">
        <v>0.53459999999999996</v>
      </c>
      <c r="N1893" s="5">
        <v>24.608999999999998</v>
      </c>
      <c r="O1893" s="5">
        <v>0.53459999999999996</v>
      </c>
      <c r="P1893" s="6">
        <v>46.032547699214362</v>
      </c>
      <c r="Q1893" s="3">
        <v>54</v>
      </c>
      <c r="R1893" s="6">
        <v>7</v>
      </c>
      <c r="S1893" s="6" t="s">
        <v>48</v>
      </c>
      <c r="T1893" s="6">
        <v>2024</v>
      </c>
      <c r="U1893"/>
      <c r="AP1893" s="9"/>
      <c r="AQ1893" s="9"/>
      <c r="AR1893" s="76"/>
      <c r="AS1893" s="76"/>
    </row>
    <row r="1894" spans="1:45">
      <c r="A1894" s="3">
        <v>8</v>
      </c>
      <c r="B1894" s="4" t="s">
        <v>30</v>
      </c>
      <c r="C1894" s="4" t="s">
        <v>26</v>
      </c>
      <c r="D1894" s="65">
        <v>45503</v>
      </c>
      <c r="E1894" s="3">
        <v>28.1</v>
      </c>
      <c r="F1894" s="3">
        <v>264</v>
      </c>
      <c r="G1894" s="3">
        <v>8.65</v>
      </c>
      <c r="H1894" s="3">
        <v>111</v>
      </c>
      <c r="I1894" s="3">
        <v>0</v>
      </c>
      <c r="J1894" s="3">
        <v>7.59</v>
      </c>
      <c r="K1894" s="3"/>
      <c r="L1894" s="7">
        <v>0.88019999999999998</v>
      </c>
      <c r="M1894" s="7">
        <v>0.58319999999999994</v>
      </c>
      <c r="N1894" s="5">
        <v>9.8279999999999994</v>
      </c>
      <c r="O1894" s="5">
        <v>0.58319999999999994</v>
      </c>
      <c r="P1894" s="6">
        <v>16.851851851851851</v>
      </c>
      <c r="Q1894" s="3">
        <v>39</v>
      </c>
      <c r="R1894" s="6">
        <v>7</v>
      </c>
      <c r="S1894" s="6" t="s">
        <v>48</v>
      </c>
      <c r="T1894" s="6">
        <v>2024</v>
      </c>
      <c r="U1894"/>
      <c r="AP1894" s="9"/>
      <c r="AQ1894" s="9"/>
      <c r="AR1894" s="76"/>
      <c r="AS1894" s="76"/>
    </row>
    <row r="1895" spans="1:45">
      <c r="A1895" s="3">
        <v>9</v>
      </c>
      <c r="B1895" s="4" t="s">
        <v>31</v>
      </c>
      <c r="C1895" s="4" t="s">
        <v>32</v>
      </c>
      <c r="D1895" s="65">
        <v>45503</v>
      </c>
      <c r="E1895" s="3">
        <v>32.200000000000003</v>
      </c>
      <c r="F1895" s="3">
        <v>4700</v>
      </c>
      <c r="G1895" s="3">
        <v>12.98</v>
      </c>
      <c r="H1895" s="3">
        <v>178</v>
      </c>
      <c r="I1895" s="3">
        <v>0</v>
      </c>
      <c r="J1895" s="3">
        <v>8.0500000000000007</v>
      </c>
      <c r="K1895" s="3"/>
      <c r="L1895" s="7">
        <v>1.4441142857142855</v>
      </c>
      <c r="M1895" s="7">
        <v>4.8113999999999999</v>
      </c>
      <c r="N1895" s="5">
        <v>4.9139999999999997</v>
      </c>
      <c r="O1895" s="5">
        <v>4.8113999999999999</v>
      </c>
      <c r="P1895" s="6">
        <v>2.9542336949744357</v>
      </c>
      <c r="Q1895" s="3">
        <v>6</v>
      </c>
      <c r="R1895" s="6">
        <v>7</v>
      </c>
      <c r="S1895" s="6" t="s">
        <v>48</v>
      </c>
      <c r="T1895" s="6">
        <v>2024</v>
      </c>
      <c r="U1895"/>
      <c r="AP1895" s="9"/>
      <c r="AQ1895" s="9"/>
      <c r="AR1895" s="76"/>
      <c r="AS1895" s="76"/>
    </row>
    <row r="1896" spans="1:45">
      <c r="A1896" s="3">
        <v>10</v>
      </c>
      <c r="B1896" s="4" t="s">
        <v>33</v>
      </c>
      <c r="C1896" s="4" t="s">
        <v>32</v>
      </c>
      <c r="D1896" s="65">
        <v>45503</v>
      </c>
      <c r="E1896" s="3">
        <v>28.9</v>
      </c>
      <c r="F1896" s="3">
        <v>9020</v>
      </c>
      <c r="G1896" s="3">
        <v>8.27</v>
      </c>
      <c r="H1896" s="3">
        <v>108</v>
      </c>
      <c r="I1896" s="3">
        <v>100</v>
      </c>
      <c r="J1896" s="3">
        <v>7.5</v>
      </c>
      <c r="K1896" s="3"/>
      <c r="L1896" s="7">
        <v>0.93471780821917805</v>
      </c>
      <c r="M1896" s="7">
        <v>0.72899999999999998</v>
      </c>
      <c r="N1896" s="5">
        <v>0.54600000000000004</v>
      </c>
      <c r="O1896" s="5">
        <v>0.72899999999999998</v>
      </c>
      <c r="P1896" s="6">
        <v>0.74897119341563789</v>
      </c>
      <c r="Q1896" s="3">
        <v>50</v>
      </c>
      <c r="R1896" s="6">
        <v>7</v>
      </c>
      <c r="S1896" s="6" t="s">
        <v>48</v>
      </c>
      <c r="T1896" s="6">
        <v>2024</v>
      </c>
      <c r="U1896"/>
      <c r="AP1896" s="9"/>
      <c r="AQ1896" s="9"/>
      <c r="AR1896" s="76"/>
      <c r="AS1896" s="76"/>
    </row>
    <row r="1897" spans="1:45">
      <c r="A1897" s="3">
        <v>11</v>
      </c>
      <c r="B1897" s="4" t="s">
        <v>34</v>
      </c>
      <c r="C1897" s="4" t="s">
        <v>26</v>
      </c>
      <c r="D1897" s="65">
        <v>45503</v>
      </c>
      <c r="E1897" s="3">
        <v>27.5</v>
      </c>
      <c r="F1897" s="3">
        <v>220</v>
      </c>
      <c r="G1897" s="3">
        <v>8.74</v>
      </c>
      <c r="H1897" s="3">
        <v>111</v>
      </c>
      <c r="I1897" s="3">
        <v>0</v>
      </c>
      <c r="J1897" s="3">
        <v>7.61</v>
      </c>
      <c r="K1897" s="3"/>
      <c r="L1897" s="7">
        <v>0.64301538461538466</v>
      </c>
      <c r="M1897" s="7">
        <v>0.19439999999999999</v>
      </c>
      <c r="N1897" s="5">
        <v>0.624</v>
      </c>
      <c r="O1897" s="5">
        <v>0.19439999999999999</v>
      </c>
      <c r="P1897" s="6">
        <v>3.2098765432098766</v>
      </c>
      <c r="Q1897" s="3">
        <v>66</v>
      </c>
      <c r="R1897" s="6">
        <v>7</v>
      </c>
      <c r="S1897" s="6" t="s">
        <v>48</v>
      </c>
      <c r="T1897" s="6">
        <v>2024</v>
      </c>
      <c r="U1897"/>
      <c r="AP1897" s="9"/>
      <c r="AQ1897" s="9"/>
      <c r="AR1897" s="76"/>
      <c r="AS1897" s="76"/>
    </row>
    <row r="1898" spans="1:45">
      <c r="A1898" s="3">
        <v>12</v>
      </c>
      <c r="B1898" s="4" t="s">
        <v>35</v>
      </c>
      <c r="C1898" s="4" t="s">
        <v>26</v>
      </c>
      <c r="D1898" s="65">
        <v>45503</v>
      </c>
      <c r="E1898" s="3">
        <v>28.2</v>
      </c>
      <c r="F1898" s="3">
        <v>212</v>
      </c>
      <c r="G1898" s="3">
        <v>6.63</v>
      </c>
      <c r="H1898" s="3">
        <v>84.4</v>
      </c>
      <c r="I1898" s="3">
        <v>0</v>
      </c>
      <c r="J1898" s="3">
        <v>8.08</v>
      </c>
      <c r="K1898" s="3"/>
      <c r="L1898" s="7">
        <v>0.23911199999999999</v>
      </c>
      <c r="M1898" s="7">
        <v>0.14579999999999999</v>
      </c>
      <c r="N1898" s="5">
        <v>0.156</v>
      </c>
      <c r="O1898" s="5">
        <v>0.14579999999999999</v>
      </c>
      <c r="P1898" s="6">
        <v>1.0699588477366255</v>
      </c>
      <c r="Q1898" s="3">
        <v>120</v>
      </c>
      <c r="R1898" s="6">
        <v>7</v>
      </c>
      <c r="S1898" s="6" t="s">
        <v>48</v>
      </c>
      <c r="T1898" s="6">
        <v>2024</v>
      </c>
      <c r="U1898"/>
      <c r="AP1898" s="9"/>
      <c r="AQ1898" s="9"/>
      <c r="AR1898" s="76"/>
      <c r="AS1898" s="76"/>
    </row>
    <row r="1899" spans="1:45">
      <c r="A1899" s="3">
        <v>13</v>
      </c>
      <c r="B1899" s="4" t="s">
        <v>36</v>
      </c>
      <c r="C1899" s="4" t="s">
        <v>32</v>
      </c>
      <c r="D1899" s="65">
        <v>45503</v>
      </c>
      <c r="E1899" s="3">
        <v>32.4</v>
      </c>
      <c r="F1899" s="3">
        <v>4090</v>
      </c>
      <c r="G1899" s="3">
        <v>9.2100000000000009</v>
      </c>
      <c r="H1899" s="3">
        <v>127</v>
      </c>
      <c r="I1899" s="3">
        <v>0</v>
      </c>
      <c r="J1899" s="3">
        <v>7.89</v>
      </c>
      <c r="K1899" s="3"/>
      <c r="L1899" s="7">
        <v>2.4029999999999996</v>
      </c>
      <c r="M1899" s="7">
        <v>1.6037999999999999</v>
      </c>
      <c r="N1899" s="5">
        <v>0.74099999999999999</v>
      </c>
      <c r="O1899" s="5">
        <v>1.6037999999999999</v>
      </c>
      <c r="P1899" s="6">
        <v>0.46202768424990648</v>
      </c>
      <c r="Q1899" s="3">
        <v>17</v>
      </c>
      <c r="R1899" s="6">
        <v>7</v>
      </c>
      <c r="S1899" s="6" t="s">
        <v>48</v>
      </c>
      <c r="T1899" s="6">
        <v>2024</v>
      </c>
      <c r="U1899"/>
      <c r="AP1899" s="9"/>
      <c r="AQ1899" s="9"/>
      <c r="AR1899" s="76"/>
      <c r="AS1899" s="76"/>
    </row>
    <row r="1900" spans="1:45">
      <c r="A1900" s="3">
        <v>14</v>
      </c>
      <c r="B1900" s="4" t="s">
        <v>37</v>
      </c>
      <c r="C1900" s="4" t="s">
        <v>32</v>
      </c>
      <c r="D1900" s="65">
        <v>45503</v>
      </c>
      <c r="E1900" s="3">
        <v>30.9</v>
      </c>
      <c r="F1900" s="3">
        <v>1076</v>
      </c>
      <c r="G1900" s="3">
        <v>16.100000000000001</v>
      </c>
      <c r="H1900" s="3">
        <v>200</v>
      </c>
      <c r="I1900" s="3">
        <v>33</v>
      </c>
      <c r="J1900" s="3">
        <v>7.84</v>
      </c>
      <c r="K1900" s="3"/>
      <c r="L1900" s="7">
        <v>2.1819724137931034</v>
      </c>
      <c r="M1900" s="7">
        <v>1.6037999999999999</v>
      </c>
      <c r="N1900" s="5">
        <v>0.78</v>
      </c>
      <c r="O1900" s="5">
        <v>1.6037999999999999</v>
      </c>
      <c r="P1900" s="6">
        <v>0.4863449307893753</v>
      </c>
      <c r="Q1900" s="3">
        <v>20</v>
      </c>
      <c r="R1900" s="6">
        <v>7</v>
      </c>
      <c r="S1900" s="6" t="s">
        <v>48</v>
      </c>
      <c r="T1900" s="6">
        <v>2024</v>
      </c>
      <c r="U1900"/>
      <c r="AP1900" s="9"/>
      <c r="AQ1900" s="9"/>
      <c r="AR1900" s="76"/>
      <c r="AS1900" s="76"/>
    </row>
    <row r="1901" spans="1:45">
      <c r="A1901" s="3">
        <v>15</v>
      </c>
      <c r="B1901" s="4" t="s">
        <v>38</v>
      </c>
      <c r="C1901" s="4" t="s">
        <v>21</v>
      </c>
      <c r="D1901" s="65">
        <v>45503</v>
      </c>
      <c r="E1901" s="3">
        <v>22.8</v>
      </c>
      <c r="F1901" s="3">
        <v>708</v>
      </c>
      <c r="G1901" s="3">
        <v>7.78</v>
      </c>
      <c r="H1901" s="3">
        <v>90.2</v>
      </c>
      <c r="I1901" s="3">
        <v>33</v>
      </c>
      <c r="J1901" s="3">
        <v>8.2799999999999994</v>
      </c>
      <c r="K1901" s="3"/>
      <c r="L1901" s="7">
        <v>0.45878400000000003</v>
      </c>
      <c r="M1901" s="7">
        <v>0.53459999999999996</v>
      </c>
      <c r="N1901" s="5">
        <v>5.2649999999999997</v>
      </c>
      <c r="O1901" s="5">
        <v>0.53459999999999996</v>
      </c>
      <c r="P1901" s="6">
        <v>9.8484848484848477</v>
      </c>
      <c r="Q1901" s="3">
        <v>120</v>
      </c>
      <c r="R1901" s="6">
        <v>7</v>
      </c>
      <c r="S1901" s="6" t="s">
        <v>48</v>
      </c>
      <c r="T1901" s="6">
        <v>2024</v>
      </c>
      <c r="U1901"/>
      <c r="AP1901" s="9"/>
      <c r="AQ1901" s="9"/>
      <c r="AR1901" s="76"/>
      <c r="AS1901" s="76"/>
    </row>
    <row r="1902" spans="1:45">
      <c r="A1902" s="3">
        <v>16</v>
      </c>
      <c r="B1902" s="4" t="s">
        <v>39</v>
      </c>
      <c r="C1902" s="4" t="s">
        <v>26</v>
      </c>
      <c r="D1902" s="65">
        <v>45503</v>
      </c>
      <c r="E1902" s="3">
        <v>27.8</v>
      </c>
      <c r="F1902" s="3">
        <v>642</v>
      </c>
      <c r="G1902" s="3">
        <v>6.55</v>
      </c>
      <c r="H1902" s="3">
        <v>83.3</v>
      </c>
      <c r="I1902" s="3">
        <v>0</v>
      </c>
      <c r="J1902" s="3">
        <v>7.86</v>
      </c>
      <c r="K1902" s="3"/>
      <c r="L1902" s="7">
        <v>2.0665565217391304</v>
      </c>
      <c r="M1902" s="7">
        <v>1.9925999999999999</v>
      </c>
      <c r="N1902" s="5">
        <v>3.6269999999999998</v>
      </c>
      <c r="O1902" s="5">
        <v>1.9925999999999999</v>
      </c>
      <c r="P1902" s="6">
        <v>1.8202348690153567</v>
      </c>
      <c r="Q1902" s="3">
        <v>31</v>
      </c>
      <c r="R1902" s="6">
        <v>7</v>
      </c>
      <c r="S1902" s="6" t="s">
        <v>48</v>
      </c>
      <c r="T1902" s="6">
        <v>2024</v>
      </c>
      <c r="U1902"/>
      <c r="AP1902" s="9"/>
      <c r="AQ1902" s="9"/>
      <c r="AR1902" s="76"/>
      <c r="AS1902" s="76"/>
    </row>
    <row r="1903" spans="1:45">
      <c r="A1903" s="3">
        <v>17</v>
      </c>
      <c r="B1903" s="4" t="s">
        <v>40</v>
      </c>
      <c r="C1903" s="4" t="s">
        <v>26</v>
      </c>
      <c r="D1903" s="65">
        <v>45503</v>
      </c>
      <c r="E1903" s="3">
        <v>27.4</v>
      </c>
      <c r="F1903" s="3">
        <v>232</v>
      </c>
      <c r="G1903" s="3">
        <v>8.6300000000000008</v>
      </c>
      <c r="H1903" s="3">
        <v>109</v>
      </c>
      <c r="I1903" s="3">
        <v>0</v>
      </c>
      <c r="J1903" s="3">
        <v>7.91</v>
      </c>
      <c r="K1903" s="3"/>
      <c r="L1903" s="7">
        <v>2.5919999999999996</v>
      </c>
      <c r="M1903" s="7">
        <v>0.63179999999999992</v>
      </c>
      <c r="N1903" s="5">
        <v>5.1479999999999997</v>
      </c>
      <c r="O1903" s="5">
        <v>0.63179999999999992</v>
      </c>
      <c r="P1903" s="6">
        <v>10.50332383665717</v>
      </c>
      <c r="Q1903" s="3">
        <v>35</v>
      </c>
      <c r="R1903" s="6">
        <v>7</v>
      </c>
      <c r="S1903" s="6" t="s">
        <v>48</v>
      </c>
      <c r="T1903" s="6">
        <v>2024</v>
      </c>
      <c r="U1903"/>
      <c r="AP1903" s="9"/>
      <c r="AQ1903" s="9"/>
      <c r="AR1903" s="76"/>
      <c r="AS1903" s="76"/>
    </row>
    <row r="1904" spans="1:45">
      <c r="A1904" s="3">
        <v>18</v>
      </c>
      <c r="B1904" s="4" t="s">
        <v>41</v>
      </c>
      <c r="C1904" s="4" t="s">
        <v>21</v>
      </c>
      <c r="D1904" s="65">
        <v>45503</v>
      </c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6">
        <v>7</v>
      </c>
      <c r="S1904" s="6" t="s">
        <v>48</v>
      </c>
      <c r="T1904" s="6">
        <v>2024</v>
      </c>
      <c r="U1904"/>
      <c r="AP1904" s="9"/>
      <c r="AQ1904" s="9"/>
      <c r="AR1904" s="76"/>
      <c r="AS1904" s="76"/>
    </row>
    <row r="1905" spans="1:45">
      <c r="A1905" s="3">
        <v>19</v>
      </c>
      <c r="B1905" s="4" t="s">
        <v>42</v>
      </c>
      <c r="C1905" s="4" t="s">
        <v>32</v>
      </c>
      <c r="D1905" s="65">
        <v>45503</v>
      </c>
      <c r="E1905" s="3">
        <v>30.8</v>
      </c>
      <c r="F1905" s="3">
        <v>746</v>
      </c>
      <c r="G1905" s="3">
        <v>15.7</v>
      </c>
      <c r="H1905" s="3">
        <v>200</v>
      </c>
      <c r="I1905" s="3">
        <v>33</v>
      </c>
      <c r="J1905" s="3">
        <v>8.5</v>
      </c>
      <c r="K1905" s="3"/>
      <c r="L1905" s="7">
        <v>2.4758999999999998</v>
      </c>
      <c r="M1905" s="7">
        <v>1.7495999999999998</v>
      </c>
      <c r="N1905" s="5">
        <v>0.70199999999999996</v>
      </c>
      <c r="O1905" s="5">
        <v>1.7495999999999998</v>
      </c>
      <c r="P1905" s="6">
        <v>0.40123456790123457</v>
      </c>
      <c r="Q1905" s="3">
        <v>30</v>
      </c>
      <c r="R1905" s="6">
        <v>7</v>
      </c>
      <c r="S1905" s="6" t="s">
        <v>48</v>
      </c>
      <c r="T1905" s="6">
        <v>2024</v>
      </c>
      <c r="U1905"/>
      <c r="AP1905" s="9"/>
      <c r="AQ1905" s="9"/>
      <c r="AR1905" s="76"/>
      <c r="AS1905" s="76"/>
    </row>
    <row r="1906" spans="1:45">
      <c r="A1906" s="3">
        <v>20</v>
      </c>
      <c r="B1906" s="4" t="s">
        <v>43</v>
      </c>
      <c r="C1906" s="4" t="s">
        <v>26</v>
      </c>
      <c r="D1906" s="65">
        <v>45503</v>
      </c>
      <c r="E1906" s="3">
        <v>29.7</v>
      </c>
      <c r="F1906" s="3">
        <v>184</v>
      </c>
      <c r="G1906" s="3">
        <v>9.9</v>
      </c>
      <c r="H1906" s="3">
        <v>130</v>
      </c>
      <c r="I1906" s="3">
        <v>0</v>
      </c>
      <c r="J1906" s="3">
        <v>8.32</v>
      </c>
      <c r="K1906" s="3"/>
      <c r="L1906" s="7">
        <v>0.67067999999999994</v>
      </c>
      <c r="M1906" s="7">
        <v>0.19439999999999999</v>
      </c>
      <c r="N1906" s="5">
        <v>0.46799999999999997</v>
      </c>
      <c r="O1906" s="5">
        <v>0.19439999999999999</v>
      </c>
      <c r="P1906" s="6">
        <v>2.4074074074074074</v>
      </c>
      <c r="Q1906" s="3">
        <v>77</v>
      </c>
      <c r="R1906" s="6">
        <v>7</v>
      </c>
      <c r="S1906" s="6" t="s">
        <v>48</v>
      </c>
      <c r="T1906" s="6">
        <v>2024</v>
      </c>
      <c r="U1906"/>
      <c r="AP1906" s="9"/>
      <c r="AQ1906" s="9"/>
      <c r="AR1906" s="76"/>
      <c r="AS1906" s="76"/>
    </row>
    <row r="1907" spans="1:45">
      <c r="A1907" s="3">
        <v>21</v>
      </c>
      <c r="B1907" s="4" t="s">
        <v>44</v>
      </c>
      <c r="C1907" s="4" t="s">
        <v>21</v>
      </c>
      <c r="D1907" s="65">
        <v>45503</v>
      </c>
      <c r="E1907" s="3">
        <v>22.8</v>
      </c>
      <c r="F1907" s="3">
        <v>163</v>
      </c>
      <c r="G1907" s="3">
        <v>7.8</v>
      </c>
      <c r="H1907" s="3">
        <v>90</v>
      </c>
      <c r="I1907" s="3">
        <v>0</v>
      </c>
      <c r="J1907" s="3">
        <v>7.36</v>
      </c>
      <c r="K1907" s="3"/>
      <c r="L1907" s="7">
        <v>0.25174799999999997</v>
      </c>
      <c r="M1907" s="7">
        <v>0.87479999999999991</v>
      </c>
      <c r="N1907" s="5">
        <v>4.0170000000000003</v>
      </c>
      <c r="O1907" s="5">
        <v>0.87479999999999991</v>
      </c>
      <c r="P1907" s="6">
        <v>4.5919067215363523</v>
      </c>
      <c r="Q1907" s="3">
        <v>120</v>
      </c>
      <c r="R1907" s="6">
        <v>7</v>
      </c>
      <c r="S1907" s="6" t="s">
        <v>48</v>
      </c>
      <c r="T1907" s="6">
        <v>2024</v>
      </c>
      <c r="U1907"/>
      <c r="AP1907" s="9"/>
      <c r="AQ1907" s="9"/>
      <c r="AR1907" s="76"/>
      <c r="AS1907" s="76"/>
    </row>
    <row r="1908" spans="1:45">
      <c r="A1908" s="3">
        <v>22</v>
      </c>
      <c r="B1908" s="4" t="s">
        <v>45</v>
      </c>
      <c r="C1908" s="4" t="s">
        <v>21</v>
      </c>
      <c r="D1908" s="65">
        <v>45503</v>
      </c>
      <c r="E1908" s="3">
        <v>21.7</v>
      </c>
      <c r="F1908" s="3">
        <v>554</v>
      </c>
      <c r="G1908" s="3">
        <v>8.4</v>
      </c>
      <c r="H1908" s="3">
        <v>95.5</v>
      </c>
      <c r="I1908" s="3">
        <v>667</v>
      </c>
      <c r="J1908" s="3">
        <v>7.61</v>
      </c>
      <c r="K1908" s="3"/>
      <c r="L1908" s="7">
        <v>0.34894799999999998</v>
      </c>
      <c r="M1908" s="7">
        <v>0.38879999999999998</v>
      </c>
      <c r="N1908" s="5">
        <v>24.882000000000001</v>
      </c>
      <c r="O1908" s="5">
        <v>0.38879999999999998</v>
      </c>
      <c r="P1908" s="6">
        <v>63.996913580246918</v>
      </c>
      <c r="Q1908" s="3">
        <v>67</v>
      </c>
      <c r="R1908" s="6">
        <v>7</v>
      </c>
      <c r="S1908" s="6" t="s">
        <v>48</v>
      </c>
      <c r="T1908" s="6">
        <v>2024</v>
      </c>
      <c r="U1908"/>
      <c r="AP1908" s="9"/>
      <c r="AQ1908" s="9"/>
      <c r="AR1908" s="76"/>
      <c r="AS1908" s="76"/>
    </row>
    <row r="1909" spans="1:45">
      <c r="A1909" s="3">
        <v>23</v>
      </c>
      <c r="B1909" s="4" t="s">
        <v>42</v>
      </c>
      <c r="C1909" s="4" t="s">
        <v>32</v>
      </c>
      <c r="D1909" s="65">
        <v>45503</v>
      </c>
      <c r="E1909" s="3">
        <v>30.2</v>
      </c>
      <c r="F1909" s="3">
        <v>2053</v>
      </c>
      <c r="G1909" s="3">
        <v>14.8</v>
      </c>
      <c r="H1909" s="3">
        <v>200</v>
      </c>
      <c r="I1909" s="3">
        <v>0</v>
      </c>
      <c r="J1909" s="3">
        <v>8.1199999999999992</v>
      </c>
      <c r="K1909" s="3"/>
      <c r="L1909" s="7">
        <v>2.4340499999999996</v>
      </c>
      <c r="M1909" s="7">
        <v>1.3122</v>
      </c>
      <c r="N1909" s="5">
        <v>1.6379999999999999</v>
      </c>
      <c r="O1909" s="5">
        <v>1.3122</v>
      </c>
      <c r="P1909" s="6">
        <v>1.2482853223593964</v>
      </c>
      <c r="Q1909" s="3">
        <v>20</v>
      </c>
      <c r="R1909" s="6">
        <v>7</v>
      </c>
      <c r="S1909" s="6" t="s">
        <v>48</v>
      </c>
      <c r="T1909" s="6">
        <v>2024</v>
      </c>
      <c r="U1909"/>
      <c r="AP1909" s="9"/>
      <c r="AQ1909" s="9"/>
      <c r="AR1909" s="76"/>
      <c r="AS1909" s="76"/>
    </row>
    <row r="1910" spans="1:45">
      <c r="A1910" s="3">
        <v>24</v>
      </c>
      <c r="B1910" s="4" t="s">
        <v>51</v>
      </c>
      <c r="C1910" s="4" t="s">
        <v>21</v>
      </c>
      <c r="D1910" s="65">
        <v>45503</v>
      </c>
      <c r="E1910" s="3">
        <v>27</v>
      </c>
      <c r="F1910" s="3">
        <v>1465</v>
      </c>
      <c r="G1910" s="3">
        <v>7.66</v>
      </c>
      <c r="H1910" s="3">
        <v>96.2</v>
      </c>
      <c r="I1910" s="3">
        <v>0</v>
      </c>
      <c r="J1910" s="3">
        <v>8.34</v>
      </c>
      <c r="K1910" s="3"/>
      <c r="L1910" s="7">
        <v>0.26924399999999998</v>
      </c>
      <c r="M1910" s="7">
        <v>5.1029999999999998</v>
      </c>
      <c r="N1910" s="5">
        <v>11.465999999999999</v>
      </c>
      <c r="O1910" s="5">
        <v>5.1029999999999998</v>
      </c>
      <c r="P1910" s="6">
        <v>3.0001959631589261</v>
      </c>
      <c r="Q1910" s="3">
        <v>42</v>
      </c>
      <c r="R1910" s="6">
        <v>7</v>
      </c>
      <c r="S1910" s="6" t="s">
        <v>48</v>
      </c>
      <c r="T1910" s="6">
        <v>2024</v>
      </c>
      <c r="U1910"/>
      <c r="AP1910" s="9"/>
      <c r="AQ1910" s="9"/>
      <c r="AR1910" s="76"/>
      <c r="AS1910" s="76"/>
    </row>
    <row r="1911" spans="1:45">
      <c r="A1911" s="26">
        <v>1</v>
      </c>
      <c r="B1911" s="27" t="s">
        <v>20</v>
      </c>
      <c r="C1911" s="27" t="s">
        <v>21</v>
      </c>
      <c r="D1911" s="63">
        <v>45566</v>
      </c>
      <c r="E1911" s="21">
        <v>14.1</v>
      </c>
      <c r="F1911" s="22">
        <v>551</v>
      </c>
      <c r="G1911" s="23">
        <v>9.6999999999999993</v>
      </c>
      <c r="H1911" s="22">
        <v>94.54</v>
      </c>
      <c r="I1911" s="22">
        <v>0</v>
      </c>
      <c r="J1911" s="23">
        <v>7.57</v>
      </c>
      <c r="K1911" s="31">
        <v>2.4999999999995026</v>
      </c>
      <c r="L1911" s="33">
        <v>0.27940000000000004</v>
      </c>
      <c r="M1911" s="33">
        <v>9.4E-2</v>
      </c>
      <c r="N1911" s="31">
        <v>17.177</v>
      </c>
      <c r="O1911" s="31">
        <v>0.39600000000000002</v>
      </c>
      <c r="P1911" s="32">
        <f t="shared" ref="P1911:P1927" si="40">(N1911+O1911)/M1911</f>
        <v>186.94680851063831</v>
      </c>
      <c r="Q1911" s="22">
        <v>120</v>
      </c>
      <c r="R1911" s="6">
        <v>10</v>
      </c>
      <c r="S1911" s="6" t="s">
        <v>22</v>
      </c>
      <c r="T1911" s="6">
        <v>2024</v>
      </c>
      <c r="U1911"/>
      <c r="AP1911" s="9"/>
      <c r="AQ1911" s="9"/>
      <c r="AR1911" s="76"/>
      <c r="AS1911" s="76"/>
    </row>
    <row r="1912" spans="1:45">
      <c r="A1912" s="26">
        <v>2</v>
      </c>
      <c r="B1912" s="27" t="s">
        <v>23</v>
      </c>
      <c r="C1912" s="27" t="s">
        <v>21</v>
      </c>
      <c r="D1912" s="63">
        <v>45566</v>
      </c>
      <c r="E1912" s="21">
        <v>13.3</v>
      </c>
      <c r="F1912" s="22">
        <v>546</v>
      </c>
      <c r="G1912" s="23">
        <v>9</v>
      </c>
      <c r="H1912" s="22">
        <v>86.18</v>
      </c>
      <c r="I1912" s="22">
        <v>200</v>
      </c>
      <c r="J1912" s="23">
        <v>7.59</v>
      </c>
      <c r="K1912" s="31">
        <v>1.7999999999998018</v>
      </c>
      <c r="L1912" s="33">
        <v>0.27060000000000001</v>
      </c>
      <c r="M1912" s="33">
        <v>0.14100000000000001</v>
      </c>
      <c r="N1912" s="31">
        <v>48.25</v>
      </c>
      <c r="O1912" s="31">
        <v>0.52800000000000002</v>
      </c>
      <c r="P1912" s="32">
        <f t="shared" si="40"/>
        <v>345.94326241134746</v>
      </c>
      <c r="Q1912" s="22">
        <v>120</v>
      </c>
      <c r="R1912" s="6">
        <v>10</v>
      </c>
      <c r="S1912" s="6" t="s">
        <v>22</v>
      </c>
      <c r="T1912" s="3">
        <v>2024</v>
      </c>
      <c r="U1912"/>
      <c r="AP1912" s="9"/>
      <c r="AQ1912" s="9"/>
      <c r="AR1912" s="76"/>
      <c r="AS1912" s="76"/>
    </row>
    <row r="1913" spans="1:45">
      <c r="A1913" s="26">
        <v>3</v>
      </c>
      <c r="B1913" s="27" t="s">
        <v>24</v>
      </c>
      <c r="C1913" s="27" t="s">
        <v>21</v>
      </c>
      <c r="D1913" s="63">
        <v>45566</v>
      </c>
      <c r="E1913" s="21">
        <v>13.4</v>
      </c>
      <c r="F1913" s="22">
        <v>656</v>
      </c>
      <c r="G1913" s="33">
        <v>9.1999999999999993</v>
      </c>
      <c r="H1913" s="22">
        <v>88.29</v>
      </c>
      <c r="I1913" s="22">
        <v>100</v>
      </c>
      <c r="J1913" s="23">
        <v>7.63</v>
      </c>
      <c r="K1913" s="31">
        <v>2.1250000000005986</v>
      </c>
      <c r="L1913" s="33">
        <v>0.39050000000000001</v>
      </c>
      <c r="M1913" s="33">
        <v>0.188</v>
      </c>
      <c r="N1913" s="31">
        <v>33.582000000000001</v>
      </c>
      <c r="O1913" s="31">
        <v>0.99</v>
      </c>
      <c r="P1913" s="32">
        <f t="shared" si="40"/>
        <v>183.89361702127661</v>
      </c>
      <c r="Q1913" s="22">
        <v>120</v>
      </c>
      <c r="R1913" s="6">
        <v>10</v>
      </c>
      <c r="S1913" s="6" t="s">
        <v>22</v>
      </c>
      <c r="T1913" s="3">
        <v>2024</v>
      </c>
      <c r="U1913"/>
      <c r="AP1913" s="9"/>
      <c r="AQ1913" s="9"/>
      <c r="AR1913" s="76"/>
      <c r="AS1913" s="76"/>
    </row>
    <row r="1914" spans="1:45">
      <c r="A1914" s="26">
        <v>4</v>
      </c>
      <c r="B1914" s="27" t="s">
        <v>25</v>
      </c>
      <c r="C1914" s="27" t="s">
        <v>26</v>
      </c>
      <c r="D1914" s="63">
        <v>45566</v>
      </c>
      <c r="E1914" s="21">
        <v>17.899999999999999</v>
      </c>
      <c r="F1914" s="22">
        <v>269</v>
      </c>
      <c r="G1914" s="23">
        <v>8.1</v>
      </c>
      <c r="H1914" s="22">
        <v>85.57</v>
      </c>
      <c r="I1914" s="22">
        <v>0</v>
      </c>
      <c r="J1914" s="23">
        <v>7.38</v>
      </c>
      <c r="K1914" s="31">
        <v>0.99999999999988987</v>
      </c>
      <c r="L1914" s="33">
        <v>0.28875000000000001</v>
      </c>
      <c r="M1914" s="33">
        <v>4.7E-2</v>
      </c>
      <c r="N1914" s="31">
        <v>0</v>
      </c>
      <c r="O1914" s="31">
        <v>0.8580000000000001</v>
      </c>
      <c r="P1914" s="32">
        <f t="shared" si="40"/>
        <v>18.255319148936174</v>
      </c>
      <c r="Q1914" s="22">
        <v>120</v>
      </c>
      <c r="R1914" s="6">
        <v>10</v>
      </c>
      <c r="S1914" s="6" t="s">
        <v>22</v>
      </c>
      <c r="T1914" s="3">
        <v>2024</v>
      </c>
      <c r="U1914"/>
      <c r="AP1914" s="9"/>
      <c r="AQ1914" s="9"/>
      <c r="AR1914" s="76"/>
      <c r="AS1914" s="76"/>
    </row>
    <row r="1915" spans="1:45">
      <c r="A1915" s="26">
        <v>5</v>
      </c>
      <c r="B1915" s="27" t="s">
        <v>27</v>
      </c>
      <c r="C1915" s="27" t="s">
        <v>26</v>
      </c>
      <c r="D1915" s="63">
        <v>45566</v>
      </c>
      <c r="E1915" s="21">
        <v>18.3</v>
      </c>
      <c r="F1915" s="22">
        <v>41</v>
      </c>
      <c r="G1915" s="23">
        <v>10.1</v>
      </c>
      <c r="H1915" s="22">
        <v>107.58</v>
      </c>
      <c r="I1915" s="22">
        <v>0</v>
      </c>
      <c r="J1915" s="23">
        <v>6.27</v>
      </c>
      <c r="K1915" s="31">
        <v>1.4999999999987246</v>
      </c>
      <c r="L1915" s="33">
        <v>0.627</v>
      </c>
      <c r="M1915" s="33">
        <v>0.188</v>
      </c>
      <c r="N1915" s="31">
        <v>42.073999999999998</v>
      </c>
      <c r="O1915" s="31">
        <v>1.8480000000000001</v>
      </c>
      <c r="P1915" s="32">
        <f t="shared" si="40"/>
        <v>233.62765957446805</v>
      </c>
      <c r="Q1915" s="22">
        <v>67</v>
      </c>
      <c r="R1915" s="6">
        <v>10</v>
      </c>
      <c r="S1915" s="6" t="s">
        <v>22</v>
      </c>
      <c r="T1915" s="3">
        <v>2024</v>
      </c>
      <c r="U1915"/>
      <c r="AP1915" s="9"/>
      <c r="AQ1915" s="9"/>
      <c r="AR1915" s="76"/>
      <c r="AS1915" s="76"/>
    </row>
    <row r="1916" spans="1:45">
      <c r="A1916" s="26">
        <v>6</v>
      </c>
      <c r="B1916" s="27" t="s">
        <v>28</v>
      </c>
      <c r="C1916" s="27" t="s">
        <v>21</v>
      </c>
      <c r="D1916" s="63">
        <v>45566</v>
      </c>
      <c r="E1916" s="21">
        <v>15.2</v>
      </c>
      <c r="F1916" s="22">
        <v>494</v>
      </c>
      <c r="G1916" s="23">
        <v>10.7</v>
      </c>
      <c r="H1916" s="22">
        <v>106.8</v>
      </c>
      <c r="I1916" s="22">
        <v>100</v>
      </c>
      <c r="J1916" s="23">
        <v>7.55</v>
      </c>
      <c r="K1916" s="31">
        <v>1.7000000000004789</v>
      </c>
      <c r="L1916" s="33">
        <v>0.34429999999999999</v>
      </c>
      <c r="M1916" s="33">
        <v>0.23499999999999999</v>
      </c>
      <c r="N1916" s="31">
        <v>29.529</v>
      </c>
      <c r="O1916" s="31">
        <v>1.452</v>
      </c>
      <c r="P1916" s="32">
        <f t="shared" si="40"/>
        <v>131.83404255319149</v>
      </c>
      <c r="Q1916" s="22">
        <v>120</v>
      </c>
      <c r="R1916" s="6">
        <v>10</v>
      </c>
      <c r="S1916" s="6" t="s">
        <v>22</v>
      </c>
      <c r="T1916" s="3">
        <v>2024</v>
      </c>
      <c r="U1916"/>
      <c r="AP1916" s="9"/>
      <c r="AQ1916" s="9"/>
      <c r="AR1916" s="76"/>
      <c r="AS1916" s="76"/>
    </row>
    <row r="1917" spans="1:45">
      <c r="A1917" s="26">
        <v>7</v>
      </c>
      <c r="B1917" s="27" t="s">
        <v>29</v>
      </c>
      <c r="C1917" s="27" t="s">
        <v>21</v>
      </c>
      <c r="D1917" s="63">
        <v>45566</v>
      </c>
      <c r="E1917" s="21">
        <v>14.8</v>
      </c>
      <c r="F1917" s="22">
        <v>798</v>
      </c>
      <c r="G1917" s="23">
        <v>5.67</v>
      </c>
      <c r="H1917" s="22">
        <v>56.11</v>
      </c>
      <c r="I1917" s="22">
        <v>33</v>
      </c>
      <c r="J1917" s="23">
        <v>7.32</v>
      </c>
      <c r="K1917" s="31">
        <v>4.7692307692305853</v>
      </c>
      <c r="L1917" s="33">
        <v>0.44676923076923075</v>
      </c>
      <c r="M1917" s="33">
        <v>9.4E-2</v>
      </c>
      <c r="N1917" s="31">
        <v>38.792999999999999</v>
      </c>
      <c r="O1917" s="31">
        <v>1.5840000000000001</v>
      </c>
      <c r="P1917" s="32">
        <f t="shared" si="40"/>
        <v>429.54255319148939</v>
      </c>
      <c r="Q1917" s="22">
        <v>120</v>
      </c>
      <c r="R1917" s="6">
        <v>10</v>
      </c>
      <c r="S1917" s="6" t="s">
        <v>22</v>
      </c>
      <c r="T1917" s="3">
        <v>2024</v>
      </c>
      <c r="U1917"/>
      <c r="AP1917" s="9"/>
      <c r="AQ1917" s="9"/>
      <c r="AR1917" s="76"/>
      <c r="AS1917" s="76"/>
    </row>
    <row r="1918" spans="1:45">
      <c r="A1918" s="26">
        <v>8</v>
      </c>
      <c r="B1918" s="27" t="s">
        <v>30</v>
      </c>
      <c r="C1918" s="27" t="s">
        <v>26</v>
      </c>
      <c r="D1918" s="63">
        <v>45566</v>
      </c>
      <c r="E1918" s="21">
        <v>16.8</v>
      </c>
      <c r="F1918" s="22">
        <v>302</v>
      </c>
      <c r="G1918" s="23">
        <v>10</v>
      </c>
      <c r="H1918" s="22">
        <v>103.26</v>
      </c>
      <c r="I1918" s="22">
        <v>0</v>
      </c>
      <c r="J1918" s="23">
        <v>7.58</v>
      </c>
      <c r="K1918" s="31">
        <v>7.7142857142854995</v>
      </c>
      <c r="L1918" s="33">
        <v>1.2162857142857144</v>
      </c>
      <c r="M1918" s="33">
        <v>0.376</v>
      </c>
      <c r="N1918" s="31">
        <v>94.183999999999997</v>
      </c>
      <c r="O1918" s="31">
        <v>1.7160000000000002</v>
      </c>
      <c r="P1918" s="32">
        <f t="shared" si="40"/>
        <v>255.05319148936167</v>
      </c>
      <c r="Q1918" s="22">
        <v>87</v>
      </c>
      <c r="R1918" s="6">
        <v>10</v>
      </c>
      <c r="S1918" s="6" t="s">
        <v>22</v>
      </c>
      <c r="T1918" s="3">
        <v>2024</v>
      </c>
      <c r="U1918"/>
      <c r="AP1918" s="9"/>
      <c r="AQ1918" s="9"/>
      <c r="AR1918" s="76"/>
      <c r="AS1918" s="76"/>
    </row>
    <row r="1919" spans="1:45">
      <c r="A1919" s="26">
        <v>9</v>
      </c>
      <c r="B1919" s="27" t="s">
        <v>31</v>
      </c>
      <c r="C1919" s="27" t="s">
        <v>32</v>
      </c>
      <c r="D1919" s="63">
        <v>45566</v>
      </c>
      <c r="E1919" s="21">
        <v>15.1</v>
      </c>
      <c r="F1919" s="22">
        <v>5020</v>
      </c>
      <c r="G1919" s="23">
        <v>8.6</v>
      </c>
      <c r="H1919" s="22">
        <v>85.66</v>
      </c>
      <c r="I1919" s="22">
        <v>0</v>
      </c>
      <c r="J1919" s="23">
        <v>7.2</v>
      </c>
      <c r="K1919" s="31">
        <v>109.99999999999825</v>
      </c>
      <c r="L1919" s="33">
        <v>3.0066666666666668</v>
      </c>
      <c r="M1919" s="33">
        <v>3.3370000000000002</v>
      </c>
      <c r="N1919" s="31">
        <v>94.763000000000005</v>
      </c>
      <c r="O1919" s="31">
        <v>1.9140000000000001</v>
      </c>
      <c r="P1919" s="32">
        <f t="shared" si="40"/>
        <v>28.97123164519029</v>
      </c>
      <c r="Q1919" s="22">
        <v>30</v>
      </c>
      <c r="R1919" s="6">
        <v>10</v>
      </c>
      <c r="S1919" s="6" t="s">
        <v>22</v>
      </c>
      <c r="T1919" s="3">
        <v>2024</v>
      </c>
      <c r="U1919"/>
      <c r="AP1919" s="9"/>
      <c r="AQ1919" s="9"/>
      <c r="AR1919" s="76"/>
      <c r="AS1919" s="76"/>
    </row>
    <row r="1920" spans="1:45">
      <c r="A1920" s="26">
        <v>10</v>
      </c>
      <c r="B1920" s="27" t="s">
        <v>33</v>
      </c>
      <c r="C1920" s="27" t="s">
        <v>32</v>
      </c>
      <c r="D1920" s="63">
        <v>45566</v>
      </c>
      <c r="E1920" s="21">
        <v>17.899999999999999</v>
      </c>
      <c r="F1920" s="22">
        <v>5130</v>
      </c>
      <c r="G1920" s="23">
        <v>9.5</v>
      </c>
      <c r="H1920" s="22">
        <v>100.37</v>
      </c>
      <c r="I1920" s="22">
        <v>33</v>
      </c>
      <c r="J1920" s="23">
        <v>7.62</v>
      </c>
      <c r="K1920" s="31">
        <v>9.5999999999989427</v>
      </c>
      <c r="L1920" s="33">
        <v>0.627</v>
      </c>
      <c r="M1920" s="33">
        <v>0.61099999999999999</v>
      </c>
      <c r="N1920" s="31">
        <v>11.194000000000001</v>
      </c>
      <c r="O1920" s="31">
        <v>2.9039999999999999</v>
      </c>
      <c r="P1920" s="32">
        <f t="shared" si="40"/>
        <v>23.073649754500821</v>
      </c>
      <c r="Q1920" s="22">
        <v>31</v>
      </c>
      <c r="R1920" s="6">
        <v>10</v>
      </c>
      <c r="S1920" s="6" t="s">
        <v>22</v>
      </c>
      <c r="T1920" s="3">
        <v>2024</v>
      </c>
      <c r="U1920"/>
      <c r="AP1920" s="9"/>
      <c r="AQ1920" s="9"/>
      <c r="AR1920" s="76"/>
      <c r="AS1920" s="76"/>
    </row>
    <row r="1921" spans="1:45">
      <c r="A1921" s="26">
        <v>11</v>
      </c>
      <c r="B1921" s="27" t="s">
        <v>34</v>
      </c>
      <c r="C1921" s="27" t="s">
        <v>26</v>
      </c>
      <c r="D1921" s="63">
        <v>45566</v>
      </c>
      <c r="E1921" s="21">
        <v>19.3</v>
      </c>
      <c r="F1921" s="22">
        <v>244</v>
      </c>
      <c r="G1921" s="23">
        <v>7.8</v>
      </c>
      <c r="H1921" s="22">
        <v>84.79</v>
      </c>
      <c r="I1921" s="22">
        <v>0</v>
      </c>
      <c r="J1921" s="23">
        <v>7.25</v>
      </c>
      <c r="K1921" s="31">
        <v>45.454545454544487</v>
      </c>
      <c r="L1921" s="33">
        <v>3.15</v>
      </c>
      <c r="M1921" s="33">
        <v>4.7E-2</v>
      </c>
      <c r="N1921" s="31">
        <v>43.039000000000001</v>
      </c>
      <c r="O1921" s="31">
        <v>1.5840000000000001</v>
      </c>
      <c r="P1921" s="32">
        <f t="shared" si="40"/>
        <v>949.42553191489367</v>
      </c>
      <c r="Q1921" s="22">
        <v>21</v>
      </c>
      <c r="R1921" s="6">
        <v>10</v>
      </c>
      <c r="S1921" s="6" t="s">
        <v>22</v>
      </c>
      <c r="T1921" s="3">
        <v>2024</v>
      </c>
      <c r="U1921"/>
      <c r="AP1921" s="9"/>
      <c r="AQ1921" s="9"/>
      <c r="AR1921" s="76"/>
      <c r="AS1921" s="76"/>
    </row>
    <row r="1922" spans="1:45">
      <c r="A1922" s="26">
        <v>12</v>
      </c>
      <c r="B1922" s="27" t="s">
        <v>35</v>
      </c>
      <c r="C1922" s="27" t="s">
        <v>26</v>
      </c>
      <c r="D1922" s="63">
        <v>45566</v>
      </c>
      <c r="E1922" s="21">
        <v>18.5</v>
      </c>
      <c r="F1922" s="22">
        <v>245</v>
      </c>
      <c r="G1922" s="23">
        <v>14.1</v>
      </c>
      <c r="H1922" s="22">
        <v>150.81</v>
      </c>
      <c r="I1922" s="22">
        <v>0</v>
      </c>
      <c r="J1922" s="23">
        <v>7.92</v>
      </c>
      <c r="K1922" s="31">
        <v>1.0000000000002072</v>
      </c>
      <c r="L1922" s="33">
        <v>0.45571428571428574</v>
      </c>
      <c r="M1922" s="33">
        <v>4.7E-2</v>
      </c>
      <c r="N1922" s="31">
        <v>5.0179999999999998</v>
      </c>
      <c r="O1922" s="31">
        <v>1.7160000000000002</v>
      </c>
      <c r="P1922" s="32">
        <f t="shared" si="40"/>
        <v>143.27659574468086</v>
      </c>
      <c r="Q1922" s="22">
        <v>120</v>
      </c>
      <c r="R1922" s="6">
        <v>10</v>
      </c>
      <c r="S1922" s="6" t="s">
        <v>22</v>
      </c>
      <c r="T1922" s="3">
        <v>2024</v>
      </c>
      <c r="U1922"/>
      <c r="AP1922" s="9"/>
      <c r="AQ1922" s="9"/>
      <c r="AR1922" s="76"/>
      <c r="AS1922" s="76"/>
    </row>
    <row r="1923" spans="1:45">
      <c r="A1923" s="26">
        <v>13</v>
      </c>
      <c r="B1923" s="27" t="s">
        <v>36</v>
      </c>
      <c r="C1923" s="27" t="s">
        <v>32</v>
      </c>
      <c r="D1923" s="63">
        <v>45566</v>
      </c>
      <c r="E1923" s="21">
        <v>17</v>
      </c>
      <c r="F1923" s="22">
        <v>4820</v>
      </c>
      <c r="G1923" s="23">
        <v>10.9</v>
      </c>
      <c r="H1923" s="22">
        <v>113.03</v>
      </c>
      <c r="I1923" s="22">
        <v>0</v>
      </c>
      <c r="J1923" s="23">
        <v>7.77</v>
      </c>
      <c r="K1923" s="31">
        <v>18.07692307692194</v>
      </c>
      <c r="L1923" s="33">
        <v>1.4765384615384616</v>
      </c>
      <c r="M1923" s="33">
        <v>0.56400000000000006</v>
      </c>
      <c r="N1923" s="31">
        <v>2.1230000000000002</v>
      </c>
      <c r="O1923" s="31">
        <v>2.706</v>
      </c>
      <c r="P1923" s="32">
        <f t="shared" si="40"/>
        <v>8.5620567375886534</v>
      </c>
      <c r="Q1923" s="22">
        <v>18</v>
      </c>
      <c r="R1923" s="6">
        <v>10</v>
      </c>
      <c r="S1923" s="6" t="s">
        <v>22</v>
      </c>
      <c r="T1923" s="3">
        <v>2024</v>
      </c>
      <c r="U1923"/>
      <c r="AP1923" s="9"/>
      <c r="AQ1923" s="9"/>
      <c r="AR1923" s="76"/>
      <c r="AS1923" s="76"/>
    </row>
    <row r="1924" spans="1:45">
      <c r="A1924" s="26">
        <v>14</v>
      </c>
      <c r="B1924" s="27" t="s">
        <v>37</v>
      </c>
      <c r="C1924" s="27" t="s">
        <v>32</v>
      </c>
      <c r="D1924" s="63">
        <v>45566</v>
      </c>
      <c r="E1924" s="21">
        <v>18.899999999999999</v>
      </c>
      <c r="F1924" s="22">
        <v>3520</v>
      </c>
      <c r="G1924" s="33">
        <v>8</v>
      </c>
      <c r="H1924" s="22">
        <v>86.26</v>
      </c>
      <c r="I1924" s="22">
        <v>0</v>
      </c>
      <c r="J1924" s="23">
        <v>7.53</v>
      </c>
      <c r="K1924" s="31">
        <v>8.3333333333316766</v>
      </c>
      <c r="L1924" s="33">
        <v>1.3970000000000002</v>
      </c>
      <c r="M1924" s="33">
        <v>1.034</v>
      </c>
      <c r="N1924" s="31">
        <v>10.808</v>
      </c>
      <c r="O1924" s="31">
        <v>2.1120000000000001</v>
      </c>
      <c r="P1924" s="32">
        <f t="shared" si="40"/>
        <v>12.495164410058027</v>
      </c>
      <c r="Q1924" s="22">
        <v>25</v>
      </c>
      <c r="R1924" s="6">
        <v>10</v>
      </c>
      <c r="S1924" s="6" t="s">
        <v>22</v>
      </c>
      <c r="T1924" s="3">
        <v>2024</v>
      </c>
      <c r="U1924"/>
      <c r="AP1924" s="9"/>
      <c r="AQ1924" s="9"/>
      <c r="AR1924" s="76"/>
      <c r="AS1924" s="76"/>
    </row>
    <row r="1925" spans="1:45">
      <c r="A1925" s="26">
        <v>15</v>
      </c>
      <c r="B1925" s="27" t="s">
        <v>38</v>
      </c>
      <c r="C1925" s="27" t="s">
        <v>21</v>
      </c>
      <c r="D1925" s="63">
        <v>45566</v>
      </c>
      <c r="E1925" s="21">
        <v>14.4</v>
      </c>
      <c r="F1925" s="22">
        <v>698</v>
      </c>
      <c r="G1925" s="33">
        <v>9.6999999999999993</v>
      </c>
      <c r="H1925" s="22">
        <v>95.16</v>
      </c>
      <c r="I1925" s="22">
        <v>66</v>
      </c>
      <c r="J1925" s="23">
        <v>7.7</v>
      </c>
      <c r="K1925" s="31">
        <v>1.4000000000002899</v>
      </c>
      <c r="L1925" s="33">
        <v>0.27830000000000005</v>
      </c>
      <c r="M1925" s="33">
        <v>0.14100000000000001</v>
      </c>
      <c r="N1925" s="31">
        <v>37.634999999999998</v>
      </c>
      <c r="O1925" s="31">
        <v>2.508</v>
      </c>
      <c r="P1925" s="32">
        <f t="shared" si="40"/>
        <v>284.70212765957444</v>
      </c>
      <c r="Q1925" s="22">
        <v>120</v>
      </c>
      <c r="R1925" s="6">
        <v>10</v>
      </c>
      <c r="S1925" s="6" t="s">
        <v>22</v>
      </c>
      <c r="T1925" s="3">
        <v>2024</v>
      </c>
      <c r="U1925"/>
      <c r="AP1925" s="9"/>
      <c r="AQ1925" s="9"/>
      <c r="AR1925" s="76"/>
      <c r="AS1925" s="76"/>
    </row>
    <row r="1926" spans="1:45">
      <c r="A1926" s="26">
        <v>16</v>
      </c>
      <c r="B1926" s="27" t="s">
        <v>39</v>
      </c>
      <c r="C1926" s="27" t="s">
        <v>26</v>
      </c>
      <c r="D1926" s="63">
        <v>45566</v>
      </c>
      <c r="E1926" s="21">
        <v>17</v>
      </c>
      <c r="F1926" s="22">
        <v>945</v>
      </c>
      <c r="G1926" s="33">
        <v>10.3</v>
      </c>
      <c r="H1926" s="22">
        <v>106.81</v>
      </c>
      <c r="I1926" s="22">
        <v>0</v>
      </c>
      <c r="J1926" s="23">
        <v>8.1199999999999992</v>
      </c>
      <c r="K1926" s="31">
        <v>2.8000000000005798</v>
      </c>
      <c r="L1926" s="33">
        <v>0.55880000000000007</v>
      </c>
      <c r="M1926" s="33">
        <v>0.23499999999999999</v>
      </c>
      <c r="N1926" s="31">
        <v>14.475</v>
      </c>
      <c r="O1926" s="31">
        <v>2.64</v>
      </c>
      <c r="P1926" s="32">
        <f t="shared" si="40"/>
        <v>72.829787234042556</v>
      </c>
      <c r="Q1926" s="22">
        <v>45</v>
      </c>
      <c r="R1926" s="6">
        <v>10</v>
      </c>
      <c r="S1926" s="6" t="s">
        <v>22</v>
      </c>
      <c r="T1926" s="3">
        <v>2024</v>
      </c>
      <c r="U1926"/>
      <c r="AP1926" s="9"/>
      <c r="AQ1926" s="9"/>
      <c r="AR1926" s="76"/>
      <c r="AS1926" s="76"/>
    </row>
    <row r="1927" spans="1:45">
      <c r="A1927" s="26">
        <v>17</v>
      </c>
      <c r="B1927" s="27" t="s">
        <v>40</v>
      </c>
      <c r="C1927" s="27" t="s">
        <v>26</v>
      </c>
      <c r="D1927" s="63">
        <v>45566</v>
      </c>
      <c r="E1927" s="21">
        <v>16.899999999999999</v>
      </c>
      <c r="F1927" s="22">
        <v>333</v>
      </c>
      <c r="G1927" s="23">
        <v>11</v>
      </c>
      <c r="H1927" s="22">
        <v>113.83</v>
      </c>
      <c r="I1927" s="22">
        <v>0</v>
      </c>
      <c r="J1927" s="23">
        <v>7.79</v>
      </c>
      <c r="K1927" s="31">
        <v>2.8000000000005798</v>
      </c>
      <c r="L1927" s="33">
        <v>0.6028</v>
      </c>
      <c r="M1927" s="33">
        <v>9.4E-2</v>
      </c>
      <c r="N1927" s="31">
        <v>1.7370000000000001</v>
      </c>
      <c r="O1927" s="31">
        <v>2.508</v>
      </c>
      <c r="P1927" s="32">
        <f t="shared" si="40"/>
        <v>45.159574468085104</v>
      </c>
      <c r="Q1927" s="22">
        <v>88</v>
      </c>
      <c r="R1927" s="6">
        <v>10</v>
      </c>
      <c r="S1927" s="6" t="s">
        <v>22</v>
      </c>
      <c r="T1927" s="3">
        <v>2024</v>
      </c>
      <c r="U1927"/>
      <c r="AP1927" s="9"/>
      <c r="AQ1927" s="9"/>
      <c r="AR1927" s="76"/>
      <c r="AS1927" s="76"/>
    </row>
    <row r="1928" spans="1:45">
      <c r="A1928" s="26">
        <v>18</v>
      </c>
      <c r="B1928" s="27" t="s">
        <v>41</v>
      </c>
      <c r="C1928" s="27" t="s">
        <v>21</v>
      </c>
      <c r="D1928" s="63">
        <v>45566</v>
      </c>
      <c r="E1928" s="21">
        <v>18.100000000000001</v>
      </c>
      <c r="F1928" s="22">
        <v>169</v>
      </c>
      <c r="G1928" s="23"/>
      <c r="H1928" s="23"/>
      <c r="I1928" s="23"/>
      <c r="J1928" s="23"/>
      <c r="K1928" s="23"/>
      <c r="L1928" s="23"/>
      <c r="M1928" s="23"/>
      <c r="N1928" s="23"/>
      <c r="O1928" s="23"/>
      <c r="P1928" s="32"/>
      <c r="Q1928" s="22"/>
      <c r="R1928" s="6">
        <v>10</v>
      </c>
      <c r="S1928" s="6" t="s">
        <v>22</v>
      </c>
      <c r="T1928" s="3">
        <v>2024</v>
      </c>
      <c r="U1928"/>
      <c r="AP1928" s="9"/>
      <c r="AQ1928" s="9"/>
      <c r="AR1928" s="76"/>
      <c r="AS1928" s="76"/>
    </row>
    <row r="1929" spans="1:45">
      <c r="A1929" s="26">
        <v>19</v>
      </c>
      <c r="B1929" s="27" t="s">
        <v>42</v>
      </c>
      <c r="C1929" s="27" t="s">
        <v>32</v>
      </c>
      <c r="D1929" s="63">
        <v>45566</v>
      </c>
      <c r="E1929" s="21">
        <v>17.600000000000001</v>
      </c>
      <c r="F1929" s="22">
        <v>4680</v>
      </c>
      <c r="G1929" s="23">
        <v>9.6</v>
      </c>
      <c r="H1929" s="22">
        <v>100.8</v>
      </c>
      <c r="I1929" s="22">
        <v>0</v>
      </c>
      <c r="J1929" s="23">
        <v>7.45</v>
      </c>
      <c r="K1929" s="31">
        <v>21.599999999999397</v>
      </c>
      <c r="L1929" s="33">
        <v>1.7116</v>
      </c>
      <c r="M1929" s="33">
        <v>1.1280000000000001</v>
      </c>
      <c r="N1929" s="31">
        <v>27.599</v>
      </c>
      <c r="O1929" s="31">
        <v>2.64</v>
      </c>
      <c r="P1929" s="32">
        <f t="shared" ref="P1929:P1934" si="41">(N1929+O1929)/M1929</f>
        <v>26.807624113475175</v>
      </c>
      <c r="Q1929" s="22">
        <v>25</v>
      </c>
      <c r="R1929" s="6">
        <v>10</v>
      </c>
      <c r="S1929" s="6" t="s">
        <v>22</v>
      </c>
      <c r="T1929" s="3">
        <v>2024</v>
      </c>
      <c r="U1929"/>
      <c r="AP1929" s="9"/>
      <c r="AQ1929" s="9"/>
      <c r="AR1929" s="76"/>
      <c r="AS1929" s="76"/>
    </row>
    <row r="1930" spans="1:45">
      <c r="A1930" s="26">
        <v>20</v>
      </c>
      <c r="B1930" s="27" t="s">
        <v>43</v>
      </c>
      <c r="C1930" s="27" t="s">
        <v>26</v>
      </c>
      <c r="D1930" s="63">
        <v>45566</v>
      </c>
      <c r="E1930" s="21">
        <v>17</v>
      </c>
      <c r="F1930" s="22">
        <v>249</v>
      </c>
      <c r="G1930" s="23">
        <v>9.5</v>
      </c>
      <c r="H1930" s="22">
        <v>98.51</v>
      </c>
      <c r="I1930" s="22">
        <v>0</v>
      </c>
      <c r="J1930" s="23">
        <v>7.76</v>
      </c>
      <c r="K1930" s="31">
        <v>1.4000000000002899</v>
      </c>
      <c r="L1930" s="33">
        <v>0.5302</v>
      </c>
      <c r="M1930" s="33">
        <v>0.23499999999999999</v>
      </c>
      <c r="N1930" s="31">
        <v>0</v>
      </c>
      <c r="O1930" s="31">
        <v>2.8380000000000001</v>
      </c>
      <c r="P1930" s="32">
        <f t="shared" si="41"/>
        <v>12.076595744680851</v>
      </c>
      <c r="Q1930" s="22">
        <v>108</v>
      </c>
      <c r="R1930" s="6">
        <v>10</v>
      </c>
      <c r="S1930" s="6" t="s">
        <v>22</v>
      </c>
      <c r="T1930" s="3">
        <v>2024</v>
      </c>
      <c r="U1930"/>
      <c r="AP1930" s="9"/>
      <c r="AQ1930" s="9"/>
      <c r="AR1930" s="76"/>
      <c r="AS1930" s="76"/>
    </row>
    <row r="1931" spans="1:45">
      <c r="A1931" s="26">
        <v>21</v>
      </c>
      <c r="B1931" s="27" t="s">
        <v>44</v>
      </c>
      <c r="C1931" s="27" t="s">
        <v>21</v>
      </c>
      <c r="D1931" s="63">
        <v>45566</v>
      </c>
      <c r="E1931" s="21">
        <v>18.100000000000001</v>
      </c>
      <c r="F1931" s="22">
        <v>169</v>
      </c>
      <c r="G1931" s="23">
        <v>9.6</v>
      </c>
      <c r="H1931" s="22">
        <v>101.84</v>
      </c>
      <c r="I1931" s="22">
        <v>0</v>
      </c>
      <c r="J1931" s="23">
        <v>7.24</v>
      </c>
      <c r="K1931" s="31">
        <v>2.2000000000002018</v>
      </c>
      <c r="L1931" s="33">
        <v>0.30690000000000001</v>
      </c>
      <c r="M1931" s="33">
        <v>0.188</v>
      </c>
      <c r="N1931" s="31">
        <v>25.475999999999999</v>
      </c>
      <c r="O1931" s="31">
        <v>2.8380000000000001</v>
      </c>
      <c r="P1931" s="32">
        <f t="shared" si="41"/>
        <v>150.60638297872342</v>
      </c>
      <c r="Q1931" s="22">
        <v>120</v>
      </c>
      <c r="R1931" s="6">
        <v>10</v>
      </c>
      <c r="S1931" s="6" t="s">
        <v>22</v>
      </c>
      <c r="T1931" s="3">
        <v>2024</v>
      </c>
      <c r="U1931"/>
      <c r="AP1931" s="9"/>
      <c r="AQ1931" s="9"/>
      <c r="AR1931" s="76"/>
      <c r="AS1931" s="76"/>
    </row>
    <row r="1932" spans="1:45">
      <c r="A1932" s="26">
        <v>22</v>
      </c>
      <c r="B1932" s="27" t="s">
        <v>45</v>
      </c>
      <c r="C1932" s="27" t="s">
        <v>21</v>
      </c>
      <c r="D1932" s="63">
        <v>45566</v>
      </c>
      <c r="E1932" s="21">
        <v>16.5</v>
      </c>
      <c r="F1932" s="22">
        <v>552</v>
      </c>
      <c r="G1932" s="23">
        <v>9.8000000000000007</v>
      </c>
      <c r="H1932" s="22">
        <v>100.56</v>
      </c>
      <c r="I1932" s="22">
        <v>66</v>
      </c>
      <c r="J1932" s="23">
        <v>7.57</v>
      </c>
      <c r="K1932" s="31">
        <v>7.4000000000005173</v>
      </c>
      <c r="L1932" s="33">
        <v>0.51919999999999999</v>
      </c>
      <c r="M1932" s="33">
        <v>9.4E-2</v>
      </c>
      <c r="N1932" s="31">
        <v>84.341000000000008</v>
      </c>
      <c r="O1932" s="31">
        <v>2.7720000000000002</v>
      </c>
      <c r="P1932" s="32">
        <f t="shared" si="41"/>
        <v>926.73404255319167</v>
      </c>
      <c r="Q1932" s="22">
        <v>113</v>
      </c>
      <c r="R1932" s="6">
        <v>10</v>
      </c>
      <c r="S1932" s="6" t="s">
        <v>22</v>
      </c>
      <c r="T1932" s="3">
        <v>2024</v>
      </c>
      <c r="U1932"/>
      <c r="AP1932" s="9"/>
      <c r="AQ1932" s="9"/>
      <c r="AR1932" s="76"/>
      <c r="AS1932" s="76"/>
    </row>
    <row r="1933" spans="1:45">
      <c r="A1933" s="26">
        <v>23</v>
      </c>
      <c r="B1933" s="27" t="s">
        <v>42</v>
      </c>
      <c r="C1933" s="27" t="s">
        <v>32</v>
      </c>
      <c r="D1933" s="63">
        <v>45566</v>
      </c>
      <c r="E1933" s="21">
        <v>19</v>
      </c>
      <c r="F1933" s="22">
        <v>4480</v>
      </c>
      <c r="G1933" s="23">
        <v>9.3000000000000007</v>
      </c>
      <c r="H1933" s="22">
        <v>100.48</v>
      </c>
      <c r="I1933" s="22">
        <v>33</v>
      </c>
      <c r="J1933" s="23">
        <v>7.54</v>
      </c>
      <c r="K1933" s="31">
        <v>14.000000000001123</v>
      </c>
      <c r="L1933" s="33">
        <v>1.5180000000000002</v>
      </c>
      <c r="M1933" s="33">
        <v>0.65800000000000003</v>
      </c>
      <c r="N1933" s="31">
        <v>10.808</v>
      </c>
      <c r="O1933" s="31">
        <v>2.9039999999999999</v>
      </c>
      <c r="P1933" s="32">
        <f t="shared" si="41"/>
        <v>20.838905775075986</v>
      </c>
      <c r="Q1933" s="22">
        <v>20</v>
      </c>
      <c r="R1933" s="6">
        <v>10</v>
      </c>
      <c r="S1933" s="6" t="s">
        <v>22</v>
      </c>
      <c r="T1933" s="3">
        <v>2024</v>
      </c>
      <c r="U1933"/>
      <c r="AP1933" s="9"/>
      <c r="AQ1933" s="9"/>
      <c r="AR1933" s="76"/>
      <c r="AS1933" s="76"/>
    </row>
    <row r="1934" spans="1:45">
      <c r="A1934" s="26">
        <v>24</v>
      </c>
      <c r="B1934" s="27" t="s">
        <v>51</v>
      </c>
      <c r="C1934" s="27" t="s">
        <v>21</v>
      </c>
      <c r="D1934" s="63">
        <v>45566</v>
      </c>
      <c r="E1934" s="21">
        <v>23.2</v>
      </c>
      <c r="F1934" s="22">
        <v>1488</v>
      </c>
      <c r="G1934" s="23">
        <v>10.199999999999999</v>
      </c>
      <c r="H1934" s="22">
        <v>119.67</v>
      </c>
      <c r="I1934" s="22">
        <v>0</v>
      </c>
      <c r="J1934" s="23">
        <v>8.2899999999999991</v>
      </c>
      <c r="K1934" s="31">
        <v>1.6999999999995907</v>
      </c>
      <c r="L1934" s="33">
        <v>0.16170000000000001</v>
      </c>
      <c r="M1934" s="33">
        <v>2.0680000000000001</v>
      </c>
      <c r="N1934" s="31">
        <v>60.408999999999999</v>
      </c>
      <c r="O1934" s="31">
        <v>2.9039999999999999</v>
      </c>
      <c r="P1934" s="32">
        <f t="shared" si="41"/>
        <v>30.615570599613154</v>
      </c>
      <c r="Q1934" s="22">
        <v>120</v>
      </c>
      <c r="R1934" s="6">
        <v>10</v>
      </c>
      <c r="S1934" s="6" t="s">
        <v>22</v>
      </c>
      <c r="T1934" s="3">
        <v>2024</v>
      </c>
      <c r="U1934"/>
      <c r="AP1934" s="9"/>
      <c r="AQ1934" s="9"/>
      <c r="AR1934" s="76"/>
      <c r="AS1934" s="76"/>
    </row>
    <row r="1935" spans="1:45">
      <c r="A1935" s="26">
        <v>1</v>
      </c>
      <c r="B1935" s="27" t="s">
        <v>20</v>
      </c>
      <c r="C1935" s="27" t="s">
        <v>21</v>
      </c>
      <c r="D1935" s="63">
        <v>45682</v>
      </c>
      <c r="E1935" s="21">
        <v>2</v>
      </c>
      <c r="F1935" s="22">
        <v>686</v>
      </c>
      <c r="G1935" s="23">
        <v>13.7</v>
      </c>
      <c r="H1935" s="22">
        <v>99.8</v>
      </c>
      <c r="I1935" s="22">
        <v>0</v>
      </c>
      <c r="J1935" s="23">
        <v>7.11</v>
      </c>
      <c r="K1935" s="31">
        <v>3.2000000000014239</v>
      </c>
      <c r="L1935" s="33">
        <v>0.44085600000000003</v>
      </c>
      <c r="M1935" s="33">
        <v>0.45599999999999996</v>
      </c>
      <c r="N1935" s="31">
        <v>9.0635999999999992</v>
      </c>
      <c r="O1935" s="31">
        <v>4.9210000000000003</v>
      </c>
      <c r="P1935" s="32">
        <v>30.667982456140354</v>
      </c>
      <c r="Q1935" s="22">
        <v>120</v>
      </c>
      <c r="R1935" s="6">
        <v>1</v>
      </c>
      <c r="S1935" s="6" t="s">
        <v>46</v>
      </c>
      <c r="T1935" s="6">
        <v>2025</v>
      </c>
      <c r="U1935"/>
      <c r="AP1935" s="9"/>
      <c r="AQ1935" s="9"/>
      <c r="AR1935" s="76"/>
      <c r="AS1935" s="76"/>
    </row>
    <row r="1936" spans="1:45">
      <c r="A1936" s="26">
        <v>2</v>
      </c>
      <c r="B1936" s="27" t="s">
        <v>23</v>
      </c>
      <c r="C1936" s="27" t="s">
        <v>21</v>
      </c>
      <c r="D1936" s="63">
        <v>45682</v>
      </c>
      <c r="E1936" s="21">
        <v>1.4</v>
      </c>
      <c r="F1936" s="22">
        <v>655</v>
      </c>
      <c r="G1936" s="23">
        <v>13.6</v>
      </c>
      <c r="H1936" s="22">
        <v>97.1</v>
      </c>
      <c r="I1936" s="22">
        <v>0</v>
      </c>
      <c r="J1936" s="23">
        <v>7.9</v>
      </c>
      <c r="K1936" s="31">
        <v>2.2000000000002018</v>
      </c>
      <c r="L1936" s="33">
        <v>0.391401</v>
      </c>
      <c r="M1936" s="33">
        <v>0.30399999999999999</v>
      </c>
      <c r="N1936" s="31">
        <v>19.056799999999999</v>
      </c>
      <c r="O1936" s="31">
        <v>3.2375000000000003</v>
      </c>
      <c r="P1936" s="32">
        <v>73.336513157894743</v>
      </c>
      <c r="Q1936" s="22">
        <v>120</v>
      </c>
      <c r="R1936" s="6">
        <v>1</v>
      </c>
      <c r="S1936" s="6" t="s">
        <v>46</v>
      </c>
      <c r="T1936" s="6">
        <v>2025</v>
      </c>
      <c r="U1936"/>
      <c r="AP1936" s="9"/>
      <c r="AQ1936" s="9"/>
      <c r="AR1936" s="76"/>
      <c r="AS1936" s="76"/>
    </row>
    <row r="1937" spans="1:45">
      <c r="A1937" s="26">
        <v>3</v>
      </c>
      <c r="B1937" s="27" t="s">
        <v>24</v>
      </c>
      <c r="C1937" s="27" t="s">
        <v>21</v>
      </c>
      <c r="D1937" s="63">
        <v>45682</v>
      </c>
      <c r="E1937" s="21">
        <v>2</v>
      </c>
      <c r="F1937" s="22">
        <v>733</v>
      </c>
      <c r="G1937" s="33">
        <v>13.7</v>
      </c>
      <c r="H1937" s="22">
        <v>99.6</v>
      </c>
      <c r="I1937" s="22">
        <v>0</v>
      </c>
      <c r="J1937" s="23">
        <v>7.29</v>
      </c>
      <c r="K1937" s="31">
        <v>3.2000000000014239</v>
      </c>
      <c r="L1937" s="33">
        <v>0.47618100000000002</v>
      </c>
      <c r="M1937" s="33">
        <v>0.41799999999999998</v>
      </c>
      <c r="N1937" s="31">
        <v>39.391799999999996</v>
      </c>
      <c r="O1937" s="31">
        <v>1.6835</v>
      </c>
      <c r="P1937" s="32">
        <v>98.266267942583738</v>
      </c>
      <c r="Q1937" s="22">
        <v>120</v>
      </c>
      <c r="R1937" s="6">
        <v>1</v>
      </c>
      <c r="S1937" s="6" t="s">
        <v>46</v>
      </c>
      <c r="T1937" s="6">
        <v>2025</v>
      </c>
      <c r="U1937"/>
      <c r="AP1937" s="9"/>
      <c r="AQ1937" s="9"/>
      <c r="AR1937" s="76"/>
      <c r="AS1937" s="76"/>
    </row>
    <row r="1938" spans="1:45">
      <c r="A1938" s="26">
        <v>4</v>
      </c>
      <c r="B1938" s="27" t="s">
        <v>25</v>
      </c>
      <c r="C1938" s="27" t="s">
        <v>26</v>
      </c>
      <c r="D1938" s="63">
        <v>45682</v>
      </c>
      <c r="E1938" s="21">
        <v>4.2</v>
      </c>
      <c r="F1938" s="22">
        <v>350</v>
      </c>
      <c r="G1938" s="23">
        <v>11.9</v>
      </c>
      <c r="H1938" s="22">
        <v>91.7</v>
      </c>
      <c r="I1938" s="22">
        <v>0</v>
      </c>
      <c r="J1938" s="23">
        <v>7.31</v>
      </c>
      <c r="K1938" s="31">
        <v>2.7999999999996916</v>
      </c>
      <c r="L1938" s="33">
        <v>0.356076</v>
      </c>
      <c r="M1938" s="33">
        <v>0.30399999999999999</v>
      </c>
      <c r="N1938" s="31">
        <v>7.7272999999999996</v>
      </c>
      <c r="O1938" s="31">
        <v>7.1225000000000005</v>
      </c>
      <c r="P1938" s="32">
        <v>48.848026315789475</v>
      </c>
      <c r="Q1938" s="22">
        <v>120</v>
      </c>
      <c r="R1938" s="6">
        <v>1</v>
      </c>
      <c r="S1938" s="6" t="s">
        <v>46</v>
      </c>
      <c r="T1938" s="6">
        <v>2025</v>
      </c>
      <c r="U1938"/>
      <c r="AP1938" s="9"/>
      <c r="AQ1938" s="9"/>
      <c r="AR1938" s="76"/>
      <c r="AS1938" s="76"/>
    </row>
    <row r="1939" spans="1:45">
      <c r="A1939" s="26">
        <v>5</v>
      </c>
      <c r="B1939" s="27" t="s">
        <v>27</v>
      </c>
      <c r="C1939" s="27" t="s">
        <v>26</v>
      </c>
      <c r="D1939" s="63">
        <v>45682</v>
      </c>
      <c r="E1939" s="21">
        <v>4.7</v>
      </c>
      <c r="F1939" s="22">
        <v>1666</v>
      </c>
      <c r="G1939" s="23">
        <v>11.6</v>
      </c>
      <c r="H1939" s="22">
        <v>90.7</v>
      </c>
      <c r="I1939" s="22">
        <v>0</v>
      </c>
      <c r="J1939" s="23">
        <v>5.07</v>
      </c>
      <c r="K1939" s="31">
        <v>1.5999999999998238</v>
      </c>
      <c r="L1939" s="33">
        <v>0.28542600000000001</v>
      </c>
      <c r="M1939" s="33">
        <v>0.26600000000000001</v>
      </c>
      <c r="N1939" s="31">
        <v>23.0657</v>
      </c>
      <c r="O1939" s="31">
        <v>36.648499999999999</v>
      </c>
      <c r="P1939" s="32">
        <v>224.48947368421051</v>
      </c>
      <c r="Q1939" s="22">
        <v>120</v>
      </c>
      <c r="R1939" s="6">
        <v>1</v>
      </c>
      <c r="S1939" s="6" t="s">
        <v>46</v>
      </c>
      <c r="T1939" s="6">
        <v>2025</v>
      </c>
      <c r="U1939"/>
      <c r="AP1939" s="9"/>
      <c r="AQ1939" s="9"/>
      <c r="AR1939" s="76"/>
      <c r="AS1939" s="76"/>
    </row>
    <row r="1940" spans="1:45">
      <c r="A1940" s="26">
        <v>6</v>
      </c>
      <c r="B1940" s="27" t="s">
        <v>28</v>
      </c>
      <c r="C1940" s="27" t="s">
        <v>21</v>
      </c>
      <c r="D1940" s="63">
        <v>45682</v>
      </c>
      <c r="E1940" s="21">
        <v>2.9</v>
      </c>
      <c r="F1940" s="22">
        <v>638</v>
      </c>
      <c r="G1940" s="23">
        <v>14.1</v>
      </c>
      <c r="H1940" s="22">
        <v>104</v>
      </c>
      <c r="I1940" s="22">
        <v>66</v>
      </c>
      <c r="J1940" s="23">
        <v>7.36</v>
      </c>
      <c r="K1940" s="31">
        <v>1.0000000000012221</v>
      </c>
      <c r="L1940" s="33">
        <v>0.50868000000000002</v>
      </c>
      <c r="M1940" s="33">
        <v>0.45599999999999996</v>
      </c>
      <c r="N1940" s="31">
        <v>52.580500000000001</v>
      </c>
      <c r="O1940" s="31">
        <v>0.90650000000000008</v>
      </c>
      <c r="P1940" s="32">
        <v>117.29605263157896</v>
      </c>
      <c r="Q1940" s="22">
        <v>120</v>
      </c>
      <c r="R1940" s="6">
        <v>1</v>
      </c>
      <c r="S1940" s="6" t="s">
        <v>46</v>
      </c>
      <c r="T1940" s="6">
        <v>2025</v>
      </c>
      <c r="U1940"/>
      <c r="AP1940" s="9"/>
      <c r="AQ1940" s="9"/>
      <c r="AR1940" s="76"/>
      <c r="AS1940" s="76"/>
    </row>
    <row r="1941" spans="1:45">
      <c r="A1941" s="26">
        <v>7</v>
      </c>
      <c r="B1941" s="27" t="s">
        <v>29</v>
      </c>
      <c r="C1941" s="27" t="s">
        <v>21</v>
      </c>
      <c r="D1941" s="63">
        <v>45682</v>
      </c>
      <c r="E1941" s="21">
        <v>1.8</v>
      </c>
      <c r="F1941" s="22">
        <v>683</v>
      </c>
      <c r="G1941" s="23">
        <v>11.2</v>
      </c>
      <c r="H1941" s="22">
        <v>81</v>
      </c>
      <c r="I1941" s="22">
        <v>0</v>
      </c>
      <c r="J1941" s="23">
        <v>7.14</v>
      </c>
      <c r="K1941" s="31">
        <v>0.79999999999991189</v>
      </c>
      <c r="L1941" s="33">
        <v>0.28825200000000001</v>
      </c>
      <c r="M1941" s="33">
        <v>0.38</v>
      </c>
      <c r="N1941" s="31">
        <v>15.5708</v>
      </c>
      <c r="O1941" s="31">
        <v>0.51800000000000002</v>
      </c>
      <c r="P1941" s="32">
        <v>42.338947368421053</v>
      </c>
      <c r="Q1941" s="22">
        <v>120</v>
      </c>
      <c r="R1941" s="6">
        <v>1</v>
      </c>
      <c r="S1941" s="6" t="s">
        <v>46</v>
      </c>
      <c r="T1941" s="6">
        <v>2025</v>
      </c>
      <c r="U1941"/>
      <c r="AP1941" s="9"/>
      <c r="AQ1941" s="9"/>
      <c r="AR1941" s="76"/>
      <c r="AS1941" s="76"/>
    </row>
    <row r="1942" spans="1:45">
      <c r="A1942" s="26">
        <v>8</v>
      </c>
      <c r="B1942" s="27" t="s">
        <v>30</v>
      </c>
      <c r="C1942" s="27" t="s">
        <v>26</v>
      </c>
      <c r="D1942" s="63">
        <v>45682</v>
      </c>
      <c r="E1942" s="21">
        <v>2.7</v>
      </c>
      <c r="F1942" s="22">
        <v>378</v>
      </c>
      <c r="G1942" s="23">
        <v>10.7</v>
      </c>
      <c r="H1942" s="22">
        <v>79.400000000000006</v>
      </c>
      <c r="I1942" s="22">
        <v>0</v>
      </c>
      <c r="J1942" s="23">
        <v>7.27</v>
      </c>
      <c r="K1942" s="31">
        <v>9.5774647887325912</v>
      </c>
      <c r="L1942" s="33">
        <v>0.82590845070422536</v>
      </c>
      <c r="M1942" s="33">
        <v>0.30399999999999999</v>
      </c>
      <c r="N1942" s="31">
        <v>8.8311999999999991</v>
      </c>
      <c r="O1942" s="31">
        <v>1.036</v>
      </c>
      <c r="P1942" s="32">
        <v>32.4578947368421</v>
      </c>
      <c r="Q1942" s="22">
        <v>63</v>
      </c>
      <c r="R1942" s="6">
        <v>1</v>
      </c>
      <c r="S1942" s="6" t="s">
        <v>46</v>
      </c>
      <c r="T1942" s="6">
        <v>2025</v>
      </c>
      <c r="U1942"/>
      <c r="AP1942" s="9"/>
      <c r="AQ1942" s="9"/>
      <c r="AR1942" s="76"/>
      <c r="AS1942" s="76"/>
    </row>
    <row r="1943" spans="1:45">
      <c r="A1943" s="26">
        <v>9</v>
      </c>
      <c r="B1943" s="27" t="s">
        <v>31</v>
      </c>
      <c r="C1943" s="27" t="s">
        <v>32</v>
      </c>
      <c r="D1943" s="63">
        <v>45682</v>
      </c>
      <c r="E1943" s="21">
        <v>1.5</v>
      </c>
      <c r="F1943" s="22">
        <v>3050</v>
      </c>
      <c r="G1943" s="23">
        <v>19.2</v>
      </c>
      <c r="H1943" s="22">
        <v>138</v>
      </c>
      <c r="I1943" s="22">
        <v>0</v>
      </c>
      <c r="J1943" s="23">
        <v>7.09</v>
      </c>
      <c r="K1943" s="31">
        <v>45.483870967741936</v>
      </c>
      <c r="L1943" s="33">
        <v>1.8482951612903229</v>
      </c>
      <c r="M1943" s="33">
        <v>1.9</v>
      </c>
      <c r="N1943" s="31">
        <v>5.8099999999999999E-2</v>
      </c>
      <c r="O1943" s="31">
        <v>0.25900000000000001</v>
      </c>
      <c r="P1943" s="32">
        <v>0.16689473684210526</v>
      </c>
      <c r="Q1943" s="22">
        <v>111</v>
      </c>
      <c r="R1943" s="6">
        <v>1</v>
      </c>
      <c r="S1943" s="6" t="s">
        <v>46</v>
      </c>
      <c r="T1943" s="6">
        <v>2025</v>
      </c>
      <c r="U1943"/>
      <c r="AP1943" s="9"/>
      <c r="AQ1943" s="9"/>
      <c r="AR1943" s="76"/>
      <c r="AS1943" s="76"/>
    </row>
    <row r="1944" spans="1:45">
      <c r="A1944" s="26">
        <v>10</v>
      </c>
      <c r="B1944" s="27" t="s">
        <v>33</v>
      </c>
      <c r="C1944" s="27" t="s">
        <v>32</v>
      </c>
      <c r="D1944" s="63">
        <v>45682</v>
      </c>
      <c r="E1944" s="21">
        <v>2.9</v>
      </c>
      <c r="F1944" s="22">
        <v>9940</v>
      </c>
      <c r="G1944" s="23">
        <v>17.100000000000001</v>
      </c>
      <c r="H1944" s="22">
        <v>127</v>
      </c>
      <c r="I1944" s="22">
        <v>0</v>
      </c>
      <c r="J1944" s="23">
        <v>8.01</v>
      </c>
      <c r="K1944" s="31">
        <v>9.3999999999994088</v>
      </c>
      <c r="L1944" s="33">
        <v>0.58074300000000001</v>
      </c>
      <c r="M1944" s="33">
        <v>0.41799999999999998</v>
      </c>
      <c r="N1944" s="31">
        <v>6.7976999999999999</v>
      </c>
      <c r="O1944" s="31">
        <v>0</v>
      </c>
      <c r="P1944" s="32">
        <v>16.262440191387562</v>
      </c>
      <c r="Q1944" s="22">
        <v>120</v>
      </c>
      <c r="R1944" s="6">
        <v>1</v>
      </c>
      <c r="S1944" s="6" t="s">
        <v>46</v>
      </c>
      <c r="T1944" s="6">
        <v>2025</v>
      </c>
      <c r="U1944"/>
      <c r="AP1944" s="9"/>
      <c r="AQ1944" s="9"/>
      <c r="AR1944" s="76"/>
      <c r="AS1944" s="76"/>
    </row>
    <row r="1945" spans="1:45">
      <c r="A1945" s="26">
        <v>11</v>
      </c>
      <c r="B1945" s="27" t="s">
        <v>34</v>
      </c>
      <c r="C1945" s="27" t="s">
        <v>26</v>
      </c>
      <c r="D1945" s="63">
        <v>45682</v>
      </c>
      <c r="E1945" s="21">
        <v>2.1</v>
      </c>
      <c r="F1945" s="22">
        <v>255</v>
      </c>
      <c r="G1945" s="23">
        <v>9.57</v>
      </c>
      <c r="H1945" s="22">
        <v>69.599999999999994</v>
      </c>
      <c r="I1945" s="22">
        <v>0</v>
      </c>
      <c r="J1945" s="23">
        <v>7.29</v>
      </c>
      <c r="K1945" s="31">
        <v>3.6923076923072853</v>
      </c>
      <c r="L1945" s="33">
        <v>0.77388923076923077</v>
      </c>
      <c r="M1945" s="33">
        <v>0.30399999999999999</v>
      </c>
      <c r="N1945" s="31">
        <v>2.2077999999999998</v>
      </c>
      <c r="O1945" s="31">
        <v>2.2015000000000002</v>
      </c>
      <c r="P1945" s="32">
        <v>14.504276315789474</v>
      </c>
      <c r="Q1945" s="22">
        <v>54</v>
      </c>
      <c r="R1945" s="6">
        <v>1</v>
      </c>
      <c r="S1945" s="6" t="s">
        <v>46</v>
      </c>
      <c r="T1945" s="6">
        <v>2025</v>
      </c>
      <c r="U1945"/>
      <c r="AP1945" s="9"/>
      <c r="AQ1945" s="9"/>
      <c r="AR1945" s="76"/>
      <c r="AS1945" s="76"/>
    </row>
    <row r="1946" spans="1:45">
      <c r="A1946" s="26">
        <v>12</v>
      </c>
      <c r="B1946" s="27" t="s">
        <v>35</v>
      </c>
      <c r="C1946" s="27" t="s">
        <v>26</v>
      </c>
      <c r="D1946" s="63">
        <v>45682</v>
      </c>
      <c r="E1946" s="21">
        <v>3.4</v>
      </c>
      <c r="F1946" s="22">
        <v>245</v>
      </c>
      <c r="G1946" s="23">
        <v>13.28</v>
      </c>
      <c r="H1946" s="22">
        <v>99.7</v>
      </c>
      <c r="I1946" s="22">
        <v>0</v>
      </c>
      <c r="J1946" s="23">
        <v>7.7</v>
      </c>
      <c r="K1946" s="31" t="s">
        <v>50</v>
      </c>
      <c r="L1946" s="33">
        <v>0.94267285714285731</v>
      </c>
      <c r="M1946" s="33">
        <v>0.30399999999999999</v>
      </c>
      <c r="N1946" s="31">
        <v>0.34860000000000002</v>
      </c>
      <c r="O1946" s="31">
        <v>0.38850000000000001</v>
      </c>
      <c r="P1946" s="32">
        <v>2.4246710526315791</v>
      </c>
      <c r="Q1946" s="22">
        <v>120</v>
      </c>
      <c r="R1946" s="6">
        <v>1</v>
      </c>
      <c r="S1946" s="6" t="s">
        <v>46</v>
      </c>
      <c r="T1946" s="6">
        <v>2025</v>
      </c>
      <c r="U1946"/>
      <c r="AP1946" s="9"/>
      <c r="AQ1946" s="9"/>
      <c r="AR1946" s="76"/>
      <c r="AS1946" s="76"/>
    </row>
    <row r="1947" spans="1:45">
      <c r="A1947" s="26">
        <v>13</v>
      </c>
      <c r="B1947" s="27" t="s">
        <v>36</v>
      </c>
      <c r="C1947" s="27" t="s">
        <v>32</v>
      </c>
      <c r="D1947" s="63">
        <v>45682</v>
      </c>
      <c r="E1947" s="21">
        <v>3.5</v>
      </c>
      <c r="F1947" s="22">
        <v>5740</v>
      </c>
      <c r="G1947" s="23">
        <v>20</v>
      </c>
      <c r="H1947" s="22">
        <v>177</v>
      </c>
      <c r="I1947" s="22">
        <v>0</v>
      </c>
      <c r="J1947" s="23">
        <v>8.2200000000000006</v>
      </c>
      <c r="K1947" s="31">
        <v>13.92405063291042</v>
      </c>
      <c r="L1947" s="33">
        <v>1.1947898734177216</v>
      </c>
      <c r="M1947" s="33">
        <v>0.53200000000000003</v>
      </c>
      <c r="N1947" s="31">
        <v>0</v>
      </c>
      <c r="O1947" s="31">
        <v>0</v>
      </c>
      <c r="P1947" s="32">
        <v>0</v>
      </c>
      <c r="Q1947" s="22">
        <v>63</v>
      </c>
      <c r="R1947" s="6">
        <v>1</v>
      </c>
      <c r="S1947" s="6" t="s">
        <v>46</v>
      </c>
      <c r="T1947" s="6">
        <v>2025</v>
      </c>
      <c r="U1947"/>
      <c r="AP1947" s="9"/>
      <c r="AQ1947" s="9"/>
      <c r="AR1947" s="76"/>
      <c r="AS1947" s="76"/>
    </row>
    <row r="1948" spans="1:45">
      <c r="A1948" s="26">
        <v>14</v>
      </c>
      <c r="B1948" s="27" t="s">
        <v>37</v>
      </c>
      <c r="C1948" s="27" t="s">
        <v>32</v>
      </c>
      <c r="D1948" s="63">
        <v>45682</v>
      </c>
      <c r="E1948" s="21">
        <v>2.2000000000000002</v>
      </c>
      <c r="F1948" s="22">
        <v>1497</v>
      </c>
      <c r="G1948" s="33">
        <v>18</v>
      </c>
      <c r="H1948" s="22">
        <v>131</v>
      </c>
      <c r="I1948" s="22">
        <v>0</v>
      </c>
      <c r="J1948" s="23">
        <v>7.68</v>
      </c>
      <c r="K1948" s="31">
        <v>6.956521739129669</v>
      </c>
      <c r="L1948" s="33">
        <v>1.3044652173913045</v>
      </c>
      <c r="M1948" s="33">
        <v>1.444</v>
      </c>
      <c r="N1948" s="31">
        <v>4.5899000000000001</v>
      </c>
      <c r="O1948" s="31">
        <v>0.1295</v>
      </c>
      <c r="P1948" s="32">
        <v>3.2682825484764546</v>
      </c>
      <c r="Q1948" s="22">
        <v>66</v>
      </c>
      <c r="R1948" s="6">
        <v>1</v>
      </c>
      <c r="S1948" s="6" t="s">
        <v>46</v>
      </c>
      <c r="T1948" s="6">
        <v>2025</v>
      </c>
      <c r="U1948"/>
      <c r="AP1948" s="9"/>
      <c r="AQ1948" s="9"/>
      <c r="AR1948" s="76"/>
      <c r="AS1948" s="76"/>
    </row>
    <row r="1949" spans="1:45">
      <c r="A1949" s="26">
        <v>15</v>
      </c>
      <c r="B1949" s="27" t="s">
        <v>38</v>
      </c>
      <c r="C1949" s="27" t="s">
        <v>21</v>
      </c>
      <c r="D1949" s="63">
        <v>45682</v>
      </c>
      <c r="E1949" s="21">
        <v>1.5</v>
      </c>
      <c r="F1949" s="22">
        <v>837</v>
      </c>
      <c r="G1949" s="33">
        <v>15.3</v>
      </c>
      <c r="H1949" s="22">
        <v>110</v>
      </c>
      <c r="I1949" s="22">
        <v>433</v>
      </c>
      <c r="J1949" s="23">
        <v>7.61</v>
      </c>
      <c r="K1949" s="31">
        <v>2.3999999999997357</v>
      </c>
      <c r="L1949" s="33">
        <v>0.40694400000000003</v>
      </c>
      <c r="M1949" s="33">
        <v>0.38</v>
      </c>
      <c r="N1949" s="31">
        <v>21.148399999999999</v>
      </c>
      <c r="O1949" s="31">
        <v>1.4245000000000001</v>
      </c>
      <c r="P1949" s="32">
        <v>59.402368421052621</v>
      </c>
      <c r="Q1949" s="22">
        <v>120</v>
      </c>
      <c r="R1949" s="6">
        <v>1</v>
      </c>
      <c r="S1949" s="6" t="s">
        <v>46</v>
      </c>
      <c r="T1949" s="6">
        <v>2025</v>
      </c>
      <c r="U1949"/>
      <c r="AP1949" s="9"/>
      <c r="AQ1949" s="9"/>
      <c r="AR1949" s="76"/>
      <c r="AS1949" s="76"/>
    </row>
    <row r="1950" spans="1:45">
      <c r="A1950" s="26">
        <v>16</v>
      </c>
      <c r="B1950" s="27" t="s">
        <v>39</v>
      </c>
      <c r="C1950" s="27" t="s">
        <v>26</v>
      </c>
      <c r="D1950" s="63">
        <v>45682</v>
      </c>
      <c r="E1950" s="21">
        <v>4.0999999999999996</v>
      </c>
      <c r="F1950" s="22">
        <v>726</v>
      </c>
      <c r="G1950" s="33">
        <v>17.7</v>
      </c>
      <c r="H1950" s="22">
        <v>136</v>
      </c>
      <c r="I1950" s="22">
        <v>0</v>
      </c>
      <c r="J1950" s="23">
        <v>7.84</v>
      </c>
      <c r="K1950" s="31">
        <v>3.7142857142872088</v>
      </c>
      <c r="L1950" s="33">
        <v>0.85789285714285735</v>
      </c>
      <c r="M1950" s="33">
        <v>0.53200000000000003</v>
      </c>
      <c r="N1950" s="31">
        <v>0.46479999999999999</v>
      </c>
      <c r="O1950" s="31">
        <v>0</v>
      </c>
      <c r="P1950" s="32">
        <v>0.87368421052631573</v>
      </c>
      <c r="Q1950" s="22">
        <v>59</v>
      </c>
      <c r="R1950" s="6">
        <v>1</v>
      </c>
      <c r="S1950" s="6" t="s">
        <v>46</v>
      </c>
      <c r="T1950" s="6">
        <v>2025</v>
      </c>
      <c r="U1950"/>
      <c r="AP1950" s="9"/>
      <c r="AQ1950" s="9"/>
      <c r="AR1950" s="76"/>
      <c r="AS1950" s="76"/>
    </row>
    <row r="1951" spans="1:45">
      <c r="A1951" s="26">
        <v>17</v>
      </c>
      <c r="B1951" s="27" t="s">
        <v>40</v>
      </c>
      <c r="C1951" s="27" t="s">
        <v>26</v>
      </c>
      <c r="D1951" s="63">
        <v>45682</v>
      </c>
      <c r="E1951" s="21">
        <v>5</v>
      </c>
      <c r="F1951" s="22">
        <v>514</v>
      </c>
      <c r="G1951" s="23">
        <v>16.899999999999999</v>
      </c>
      <c r="H1951" s="22">
        <v>133</v>
      </c>
      <c r="I1951" s="22">
        <v>0</v>
      </c>
      <c r="J1951" s="23">
        <v>7.72</v>
      </c>
      <c r="K1951" s="31">
        <v>1.0000000000012221</v>
      </c>
      <c r="L1951" s="33">
        <v>0.30662100000000003</v>
      </c>
      <c r="M1951" s="33">
        <v>0.30399999999999999</v>
      </c>
      <c r="N1951" s="31">
        <v>1.6268</v>
      </c>
      <c r="O1951" s="31">
        <v>0.64749999999999996</v>
      </c>
      <c r="P1951" s="32">
        <v>7.4812500000000011</v>
      </c>
      <c r="Q1951" s="22">
        <v>120</v>
      </c>
      <c r="R1951" s="6">
        <v>1</v>
      </c>
      <c r="S1951" s="6" t="s">
        <v>46</v>
      </c>
      <c r="T1951" s="6">
        <v>2025</v>
      </c>
      <c r="U1951"/>
      <c r="AP1951" s="9"/>
      <c r="AQ1951" s="9"/>
      <c r="AR1951" s="76"/>
      <c r="AS1951" s="76"/>
    </row>
    <row r="1952" spans="1:45">
      <c r="A1952" s="26">
        <v>18</v>
      </c>
      <c r="B1952" s="27" t="s">
        <v>41</v>
      </c>
      <c r="C1952" s="27" t="s">
        <v>21</v>
      </c>
      <c r="D1952" s="63">
        <v>45682</v>
      </c>
      <c r="E1952" s="21"/>
      <c r="F1952" s="22"/>
      <c r="G1952" s="23"/>
      <c r="H1952" s="23"/>
      <c r="I1952" s="23"/>
      <c r="J1952" s="23"/>
      <c r="K1952" s="23"/>
      <c r="L1952" s="23"/>
      <c r="M1952" s="23"/>
      <c r="N1952" s="23"/>
      <c r="O1952" s="23"/>
      <c r="P1952" s="32"/>
      <c r="Q1952" s="22"/>
      <c r="R1952" s="6">
        <v>1</v>
      </c>
      <c r="S1952" s="6" t="s">
        <v>46</v>
      </c>
      <c r="T1952" s="6">
        <v>2025</v>
      </c>
      <c r="U1952"/>
      <c r="AP1952" s="9"/>
      <c r="AQ1952" s="9"/>
      <c r="AR1952" s="76"/>
      <c r="AS1952" s="76"/>
    </row>
    <row r="1953" spans="1:45">
      <c r="A1953" s="26">
        <v>19</v>
      </c>
      <c r="B1953" s="27" t="s">
        <v>42</v>
      </c>
      <c r="C1953" s="27" t="s">
        <v>32</v>
      </c>
      <c r="D1953" s="63">
        <v>45682</v>
      </c>
      <c r="E1953" s="21">
        <v>1.6</v>
      </c>
      <c r="F1953" s="22">
        <v>1780</v>
      </c>
      <c r="G1953" s="23">
        <v>18.600000000000001</v>
      </c>
      <c r="H1953" s="22">
        <v>134</v>
      </c>
      <c r="I1953" s="22">
        <v>0</v>
      </c>
      <c r="J1953" s="23">
        <v>7.45</v>
      </c>
      <c r="K1953" s="31">
        <v>12.368421052633138</v>
      </c>
      <c r="L1953" s="33">
        <v>0.74368421052631573</v>
      </c>
      <c r="M1953" s="33">
        <v>0.45599999999999996</v>
      </c>
      <c r="N1953" s="31">
        <v>8.5988000000000007</v>
      </c>
      <c r="O1953" s="31">
        <v>1.9425000000000001</v>
      </c>
      <c r="P1953" s="32">
        <v>23.116885964912285</v>
      </c>
      <c r="Q1953" s="22">
        <v>110</v>
      </c>
      <c r="R1953" s="6">
        <v>1</v>
      </c>
      <c r="S1953" s="6" t="s">
        <v>46</v>
      </c>
      <c r="T1953" s="6">
        <v>2025</v>
      </c>
      <c r="U1953"/>
      <c r="AP1953" s="9"/>
      <c r="AQ1953" s="9"/>
      <c r="AR1953" s="76"/>
      <c r="AS1953" s="76"/>
    </row>
    <row r="1954" spans="1:45">
      <c r="A1954" s="26">
        <v>20</v>
      </c>
      <c r="B1954" s="27" t="s">
        <v>43</v>
      </c>
      <c r="C1954" s="27" t="s">
        <v>26</v>
      </c>
      <c r="D1954" s="63">
        <v>45682</v>
      </c>
      <c r="E1954" s="21">
        <v>4.4000000000000004</v>
      </c>
      <c r="F1954" s="22">
        <v>310</v>
      </c>
      <c r="G1954" s="23">
        <v>11.8</v>
      </c>
      <c r="H1954" s="22">
        <v>91.1</v>
      </c>
      <c r="I1954" s="22">
        <v>0</v>
      </c>
      <c r="J1954" s="23">
        <v>7.24</v>
      </c>
      <c r="K1954" s="31">
        <v>2.0000000000006679</v>
      </c>
      <c r="L1954" s="33">
        <v>0.49031100000000005</v>
      </c>
      <c r="M1954" s="33">
        <v>0.41799999999999998</v>
      </c>
      <c r="N1954" s="31">
        <v>6.7396000000000003</v>
      </c>
      <c r="O1954" s="31">
        <v>45.454500000000003</v>
      </c>
      <c r="P1954" s="32">
        <v>124.86626794258375</v>
      </c>
      <c r="Q1954" s="22">
        <v>120</v>
      </c>
      <c r="R1954" s="6">
        <v>1</v>
      </c>
      <c r="S1954" s="6" t="s">
        <v>46</v>
      </c>
      <c r="T1954" s="6">
        <v>2025</v>
      </c>
      <c r="U1954"/>
      <c r="AP1954" s="9"/>
      <c r="AQ1954" s="9"/>
      <c r="AR1954" s="76"/>
      <c r="AS1954" s="76"/>
    </row>
    <row r="1955" spans="1:45">
      <c r="A1955" s="26">
        <v>21</v>
      </c>
      <c r="B1955" s="27" t="s">
        <v>44</v>
      </c>
      <c r="C1955" s="27" t="s">
        <v>21</v>
      </c>
      <c r="D1955" s="63">
        <v>45682</v>
      </c>
      <c r="E1955" s="21">
        <v>5.8</v>
      </c>
      <c r="F1955" s="22">
        <v>398</v>
      </c>
      <c r="G1955" s="23">
        <v>8.6199999999999992</v>
      </c>
      <c r="H1955" s="22">
        <v>69</v>
      </c>
      <c r="I1955" s="22">
        <v>0</v>
      </c>
      <c r="J1955" s="23">
        <v>6.75</v>
      </c>
      <c r="K1955" s="31">
        <v>3.9999999999995595</v>
      </c>
      <c r="L1955" s="33">
        <v>0.95236200000000004</v>
      </c>
      <c r="M1955" s="33">
        <v>0.34199999999999997</v>
      </c>
      <c r="N1955" s="31">
        <v>4.0670000000000002</v>
      </c>
      <c r="O1955" s="31">
        <v>2.4605000000000001</v>
      </c>
      <c r="P1955" s="32">
        <v>19.086257309941523</v>
      </c>
      <c r="Q1955" s="22">
        <v>120</v>
      </c>
      <c r="R1955" s="6">
        <v>1</v>
      </c>
      <c r="S1955" s="6" t="s">
        <v>46</v>
      </c>
      <c r="T1955" s="6">
        <v>2025</v>
      </c>
      <c r="U1955"/>
      <c r="AP1955" s="9"/>
      <c r="AQ1955" s="9"/>
      <c r="AR1955" s="76"/>
      <c r="AS1955" s="76"/>
    </row>
    <row r="1956" spans="1:45">
      <c r="A1956" s="26">
        <v>22</v>
      </c>
      <c r="B1956" s="27" t="s">
        <v>45</v>
      </c>
      <c r="C1956" s="27" t="s">
        <v>21</v>
      </c>
      <c r="D1956" s="63">
        <v>45682</v>
      </c>
      <c r="E1956" s="21">
        <v>5.2</v>
      </c>
      <c r="F1956" s="22">
        <v>723</v>
      </c>
      <c r="G1956" s="23">
        <v>12.5</v>
      </c>
      <c r="H1956" s="22">
        <v>98.6</v>
      </c>
      <c r="I1956" s="22">
        <v>0</v>
      </c>
      <c r="J1956" s="23">
        <v>7.31</v>
      </c>
      <c r="K1956" s="31">
        <v>3.1999999999996476</v>
      </c>
      <c r="L1956" s="33">
        <v>0.54824400000000006</v>
      </c>
      <c r="M1956" s="33">
        <v>0.30399999999999999</v>
      </c>
      <c r="N1956" s="31">
        <v>19.754000000000001</v>
      </c>
      <c r="O1956" s="31">
        <v>9.0649999999999995</v>
      </c>
      <c r="P1956" s="32">
        <v>94.799342105263165</v>
      </c>
      <c r="Q1956" s="22">
        <v>120</v>
      </c>
      <c r="R1956" s="6">
        <v>1</v>
      </c>
      <c r="S1956" s="6" t="s">
        <v>46</v>
      </c>
      <c r="T1956" s="6">
        <v>2025</v>
      </c>
      <c r="U1956"/>
      <c r="AP1956" s="9"/>
      <c r="AQ1956" s="9"/>
      <c r="AR1956" s="76"/>
      <c r="AS1956" s="76"/>
    </row>
    <row r="1957" spans="1:45">
      <c r="A1957" s="26">
        <v>23</v>
      </c>
      <c r="B1957" s="27" t="s">
        <v>42</v>
      </c>
      <c r="C1957" s="27" t="s">
        <v>32</v>
      </c>
      <c r="D1957" s="63">
        <v>45682</v>
      </c>
      <c r="E1957" s="21">
        <v>2.4</v>
      </c>
      <c r="F1957" s="22">
        <v>2840</v>
      </c>
      <c r="G1957" s="23">
        <v>17.5</v>
      </c>
      <c r="H1957" s="22">
        <v>128</v>
      </c>
      <c r="I1957" s="22">
        <v>0</v>
      </c>
      <c r="J1957" s="23">
        <v>7.39</v>
      </c>
      <c r="K1957" s="31">
        <v>5.2777777777778132</v>
      </c>
      <c r="L1957" s="33">
        <v>0.81051250000000008</v>
      </c>
      <c r="M1957" s="33">
        <v>0.53200000000000003</v>
      </c>
      <c r="N1957" s="31">
        <v>0</v>
      </c>
      <c r="O1957" s="31">
        <v>0</v>
      </c>
      <c r="P1957" s="32">
        <v>0</v>
      </c>
      <c r="Q1957" s="22">
        <v>74</v>
      </c>
      <c r="R1957" s="6">
        <v>1</v>
      </c>
      <c r="S1957" s="6" t="s">
        <v>46</v>
      </c>
      <c r="T1957" s="6">
        <v>2025</v>
      </c>
      <c r="U1957"/>
      <c r="AP1957" s="9"/>
      <c r="AQ1957" s="9"/>
      <c r="AR1957" s="76"/>
      <c r="AS1957" s="76"/>
    </row>
    <row r="1958" spans="1:45">
      <c r="A1958" s="26">
        <v>24</v>
      </c>
      <c r="B1958" s="27" t="s">
        <v>51</v>
      </c>
      <c r="C1958" s="27" t="s">
        <v>21</v>
      </c>
      <c r="D1958" s="63">
        <v>45682</v>
      </c>
      <c r="E1958" s="21">
        <v>14.3</v>
      </c>
      <c r="F1958" s="22">
        <v>1401</v>
      </c>
      <c r="G1958" s="23">
        <v>9.6999999999999993</v>
      </c>
      <c r="H1958" s="22">
        <v>94.6</v>
      </c>
      <c r="I1958" s="22">
        <v>0</v>
      </c>
      <c r="J1958" s="23">
        <v>8.1</v>
      </c>
      <c r="K1958" s="31">
        <v>0</v>
      </c>
      <c r="L1958" s="33">
        <v>6.3585000000000003E-2</v>
      </c>
      <c r="M1958" s="33">
        <v>3.9139999999999997</v>
      </c>
      <c r="N1958" s="31">
        <v>8.5406999999999993</v>
      </c>
      <c r="O1958" s="31">
        <v>1.6835</v>
      </c>
      <c r="P1958" s="32">
        <v>2.6122125702606032</v>
      </c>
      <c r="Q1958" s="22">
        <v>120</v>
      </c>
      <c r="R1958" s="6">
        <v>1</v>
      </c>
      <c r="S1958" s="6" t="s">
        <v>46</v>
      </c>
      <c r="T1958" s="6">
        <v>2025</v>
      </c>
      <c r="U1958"/>
      <c r="AP1958" s="9"/>
      <c r="AQ1958" s="9"/>
      <c r="AR1958" s="76"/>
      <c r="AS1958" s="76"/>
    </row>
    <row r="1959" spans="1:45">
      <c r="A1959" s="26">
        <v>1</v>
      </c>
      <c r="B1959" s="27" t="s">
        <v>20</v>
      </c>
      <c r="C1959" s="27" t="s">
        <v>21</v>
      </c>
      <c r="D1959" s="63">
        <v>45772</v>
      </c>
      <c r="E1959" s="21">
        <v>12.2</v>
      </c>
      <c r="F1959" s="22">
        <v>429</v>
      </c>
      <c r="G1959" s="23">
        <v>9.73</v>
      </c>
      <c r="H1959" s="22">
        <v>91</v>
      </c>
      <c r="I1959" s="22">
        <v>33</v>
      </c>
      <c r="J1959" s="23">
        <v>7.02</v>
      </c>
      <c r="K1959" s="31">
        <v>3.8000000000000256</v>
      </c>
      <c r="L1959" s="33">
        <v>0.36169599999999996</v>
      </c>
      <c r="M1959" s="33">
        <v>0.73050000000000004</v>
      </c>
      <c r="N1959" s="31">
        <v>7.3235000000000001</v>
      </c>
      <c r="O1959" s="31">
        <v>0.6</v>
      </c>
      <c r="P1959" s="32">
        <f t="shared" ref="P1959:P1975" si="42">(N1959+O1959)/M1959</f>
        <v>10.846680355920601</v>
      </c>
      <c r="Q1959" s="22">
        <v>120</v>
      </c>
      <c r="R1959" s="6">
        <v>4</v>
      </c>
      <c r="S1959" s="6" t="s">
        <v>47</v>
      </c>
      <c r="T1959" s="6">
        <v>2025</v>
      </c>
      <c r="U1959"/>
      <c r="AP1959" s="9"/>
      <c r="AQ1959" s="9"/>
      <c r="AR1959" s="76"/>
      <c r="AS1959" s="76"/>
    </row>
    <row r="1960" spans="1:45">
      <c r="A1960" s="26">
        <v>2</v>
      </c>
      <c r="B1960" s="27" t="s">
        <v>23</v>
      </c>
      <c r="C1960" s="27" t="s">
        <v>21</v>
      </c>
      <c r="D1960" s="63">
        <v>45772</v>
      </c>
      <c r="E1960" s="21">
        <v>12.1</v>
      </c>
      <c r="F1960" s="22">
        <v>444</v>
      </c>
      <c r="G1960" s="23">
        <v>8.77</v>
      </c>
      <c r="H1960" s="22">
        <v>81</v>
      </c>
      <c r="I1960" s="22">
        <v>33</v>
      </c>
      <c r="J1960" s="23">
        <v>7.19</v>
      </c>
      <c r="K1960" s="31">
        <v>2.8000000000005798</v>
      </c>
      <c r="L1960" s="33">
        <v>0.35763200000000001</v>
      </c>
      <c r="M1960" s="33">
        <v>0.73050000000000004</v>
      </c>
      <c r="N1960" s="31">
        <v>11.349</v>
      </c>
      <c r="O1960" s="31">
        <v>0</v>
      </c>
      <c r="P1960" s="32">
        <f t="shared" si="42"/>
        <v>15.535934291581109</v>
      </c>
      <c r="Q1960" s="22">
        <v>120</v>
      </c>
      <c r="R1960" s="6">
        <v>4</v>
      </c>
      <c r="S1960" s="6" t="s">
        <v>47</v>
      </c>
      <c r="T1960" s="6">
        <v>2025</v>
      </c>
      <c r="U1960"/>
      <c r="AP1960" s="9"/>
      <c r="AQ1960" s="9"/>
      <c r="AR1960" s="76"/>
      <c r="AS1960" s="76"/>
    </row>
    <row r="1961" spans="1:45">
      <c r="A1961" s="26">
        <v>3</v>
      </c>
      <c r="B1961" s="27" t="s">
        <v>24</v>
      </c>
      <c r="C1961" s="27" t="s">
        <v>21</v>
      </c>
      <c r="D1961" s="63">
        <v>45772</v>
      </c>
      <c r="E1961" s="21">
        <v>12.5</v>
      </c>
      <c r="F1961" s="22">
        <v>530</v>
      </c>
      <c r="G1961" s="33">
        <v>6.68</v>
      </c>
      <c r="H1961" s="22">
        <v>62</v>
      </c>
      <c r="I1961" s="22">
        <v>0</v>
      </c>
      <c r="J1961" s="23">
        <v>7.12</v>
      </c>
      <c r="K1961" s="31">
        <v>7.2000000000009834</v>
      </c>
      <c r="L1961" s="33">
        <v>0.74574399999999996</v>
      </c>
      <c r="M1961" s="33">
        <v>0.7792</v>
      </c>
      <c r="N1961" s="31">
        <v>14.647</v>
      </c>
      <c r="O1961" s="31">
        <v>0</v>
      </c>
      <c r="P1961" s="32">
        <f t="shared" si="42"/>
        <v>18.797484599589321</v>
      </c>
      <c r="Q1961" s="22">
        <v>80</v>
      </c>
      <c r="R1961" s="6">
        <v>4</v>
      </c>
      <c r="S1961" s="6" t="s">
        <v>47</v>
      </c>
      <c r="T1961" s="6">
        <v>2025</v>
      </c>
      <c r="U1961"/>
      <c r="AP1961" s="9"/>
      <c r="AQ1961" s="9"/>
      <c r="AR1961" s="76"/>
      <c r="AS1961" s="76"/>
    </row>
    <row r="1962" spans="1:45">
      <c r="A1962" s="26">
        <v>4</v>
      </c>
      <c r="B1962" s="27" t="s">
        <v>25</v>
      </c>
      <c r="C1962" s="27" t="s">
        <v>26</v>
      </c>
      <c r="D1962" s="63">
        <v>45772</v>
      </c>
      <c r="E1962" s="21">
        <v>15.7</v>
      </c>
      <c r="F1962" s="22">
        <v>308</v>
      </c>
      <c r="G1962" s="23">
        <v>9.14</v>
      </c>
      <c r="H1962" s="22">
        <v>92</v>
      </c>
      <c r="I1962" s="22">
        <v>0</v>
      </c>
      <c r="J1962" s="23">
        <v>7.34</v>
      </c>
      <c r="K1962" s="31">
        <v>2.4000000000006239</v>
      </c>
      <c r="L1962" s="33">
        <v>0.44703999999999999</v>
      </c>
      <c r="M1962" s="33">
        <v>0.68179999999999996</v>
      </c>
      <c r="N1962" s="31">
        <v>0.4365</v>
      </c>
      <c r="O1962" s="31">
        <v>0</v>
      </c>
      <c r="P1962" s="32">
        <f t="shared" si="42"/>
        <v>0.64021707245526549</v>
      </c>
      <c r="Q1962" s="22">
        <v>120</v>
      </c>
      <c r="R1962" s="6">
        <v>4</v>
      </c>
      <c r="S1962" s="6" t="s">
        <v>47</v>
      </c>
      <c r="T1962" s="6">
        <v>2025</v>
      </c>
      <c r="U1962"/>
      <c r="AP1962" s="9"/>
      <c r="AQ1962" s="9"/>
      <c r="AR1962" s="76"/>
      <c r="AS1962" s="76"/>
    </row>
    <row r="1963" spans="1:45">
      <c r="A1963" s="26">
        <v>5</v>
      </c>
      <c r="B1963" s="27" t="s">
        <v>27</v>
      </c>
      <c r="C1963" s="27" t="s">
        <v>26</v>
      </c>
      <c r="D1963" s="63">
        <v>45772</v>
      </c>
      <c r="E1963" s="21">
        <v>11.3</v>
      </c>
      <c r="F1963" s="22">
        <v>130</v>
      </c>
      <c r="G1963" s="23">
        <v>6.38</v>
      </c>
      <c r="H1963" s="22">
        <v>59</v>
      </c>
      <c r="I1963" s="22">
        <v>0</v>
      </c>
      <c r="J1963" s="23">
        <v>6.46</v>
      </c>
      <c r="K1963" s="31">
        <v>13.846153846153459</v>
      </c>
      <c r="L1963" s="33">
        <v>0.38607999999999998</v>
      </c>
      <c r="M1963" s="33">
        <v>1.1201000000000001</v>
      </c>
      <c r="N1963" s="31">
        <v>1.4065000000000001</v>
      </c>
      <c r="O1963" s="31">
        <v>0.3</v>
      </c>
      <c r="P1963" s="32">
        <f t="shared" si="42"/>
        <v>1.5235246852959556</v>
      </c>
      <c r="Q1963" s="22">
        <v>65</v>
      </c>
      <c r="R1963" s="6">
        <v>4</v>
      </c>
      <c r="S1963" s="6" t="s">
        <v>47</v>
      </c>
      <c r="T1963" s="6">
        <v>2025</v>
      </c>
      <c r="U1963"/>
      <c r="AP1963" s="9"/>
      <c r="AQ1963" s="9"/>
      <c r="AR1963" s="76"/>
      <c r="AS1963" s="76"/>
    </row>
    <row r="1964" spans="1:45">
      <c r="A1964" s="26">
        <v>6</v>
      </c>
      <c r="B1964" s="27" t="s">
        <v>28</v>
      </c>
      <c r="C1964" s="27" t="s">
        <v>21</v>
      </c>
      <c r="D1964" s="63">
        <v>45772</v>
      </c>
      <c r="E1964" s="21">
        <v>12.1</v>
      </c>
      <c r="F1964" s="22">
        <v>495</v>
      </c>
      <c r="G1964" s="23">
        <v>9.0399999999999991</v>
      </c>
      <c r="H1964" s="22">
        <v>83</v>
      </c>
      <c r="I1964" s="22">
        <v>66</v>
      </c>
      <c r="J1964" s="23">
        <v>7.24</v>
      </c>
      <c r="K1964" s="31">
        <v>2.7999999999988034</v>
      </c>
      <c r="L1964" s="33">
        <v>0.70104</v>
      </c>
      <c r="M1964" s="33">
        <v>0.73050000000000004</v>
      </c>
      <c r="N1964" s="31">
        <v>20.661000000000001</v>
      </c>
      <c r="O1964" s="31">
        <v>0</v>
      </c>
      <c r="P1964" s="32">
        <f t="shared" si="42"/>
        <v>28.283367556468171</v>
      </c>
      <c r="Q1964" s="22">
        <v>120</v>
      </c>
      <c r="R1964" s="6">
        <v>4</v>
      </c>
      <c r="S1964" s="6" t="s">
        <v>47</v>
      </c>
      <c r="T1964" s="6">
        <v>2025</v>
      </c>
      <c r="U1964"/>
      <c r="AP1964" s="9"/>
      <c r="AQ1964" s="9"/>
      <c r="AR1964" s="76"/>
      <c r="AS1964" s="76"/>
    </row>
    <row r="1965" spans="1:45">
      <c r="A1965" s="26">
        <v>7</v>
      </c>
      <c r="B1965" s="27" t="s">
        <v>29</v>
      </c>
      <c r="C1965" s="27" t="s">
        <v>21</v>
      </c>
      <c r="D1965" s="63">
        <v>45772</v>
      </c>
      <c r="E1965" s="21">
        <v>11.9</v>
      </c>
      <c r="F1965" s="22">
        <v>937</v>
      </c>
      <c r="G1965" s="23">
        <v>5.42</v>
      </c>
      <c r="H1965" s="22">
        <v>51</v>
      </c>
      <c r="I1965" s="22">
        <v>0</v>
      </c>
      <c r="J1965" s="23">
        <v>7.24</v>
      </c>
      <c r="K1965" s="31">
        <v>6.1999999999997613</v>
      </c>
      <c r="L1965" s="33">
        <v>0.58724799999999999</v>
      </c>
      <c r="M1965" s="33">
        <v>0.73050000000000004</v>
      </c>
      <c r="N1965" s="31">
        <v>59.946000000000005</v>
      </c>
      <c r="O1965" s="31">
        <v>15.75</v>
      </c>
      <c r="P1965" s="32">
        <f t="shared" si="42"/>
        <v>103.62217659137576</v>
      </c>
      <c r="Q1965" s="22">
        <v>92</v>
      </c>
      <c r="R1965" s="6">
        <v>4</v>
      </c>
      <c r="S1965" s="6" t="s">
        <v>47</v>
      </c>
      <c r="T1965" s="6">
        <v>2025</v>
      </c>
      <c r="U1965"/>
      <c r="AP1965" s="9"/>
      <c r="AQ1965" s="9"/>
      <c r="AR1965" s="76"/>
      <c r="AS1965" s="76"/>
    </row>
    <row r="1966" spans="1:45">
      <c r="A1966" s="26">
        <v>8</v>
      </c>
      <c r="B1966" s="27" t="s">
        <v>30</v>
      </c>
      <c r="C1966" s="27" t="s">
        <v>26</v>
      </c>
      <c r="D1966" s="63">
        <v>45772</v>
      </c>
      <c r="E1966" s="21">
        <v>16</v>
      </c>
      <c r="F1966" s="22">
        <v>260</v>
      </c>
      <c r="G1966" s="23">
        <v>9.18</v>
      </c>
      <c r="H1966" s="22">
        <v>93</v>
      </c>
      <c r="I1966" s="22">
        <v>0</v>
      </c>
      <c r="J1966" s="23">
        <v>7.34</v>
      </c>
      <c r="K1966" s="31">
        <v>4.5783132530120785</v>
      </c>
      <c r="L1966" s="33">
        <v>0.83855774647887327</v>
      </c>
      <c r="M1966" s="33">
        <v>0.97399999999999998</v>
      </c>
      <c r="N1966" s="31">
        <v>1.0669999999999999</v>
      </c>
      <c r="O1966" s="31">
        <v>0</v>
      </c>
      <c r="P1966" s="32">
        <f t="shared" si="42"/>
        <v>1.0954825462012321</v>
      </c>
      <c r="Q1966" s="22">
        <v>102</v>
      </c>
      <c r="R1966" s="6">
        <v>4</v>
      </c>
      <c r="S1966" s="6" t="s">
        <v>47</v>
      </c>
      <c r="T1966" s="6">
        <v>2025</v>
      </c>
      <c r="U1966"/>
      <c r="AP1966" s="9"/>
      <c r="AQ1966" s="9"/>
      <c r="AR1966" s="76"/>
      <c r="AS1966" s="76"/>
    </row>
    <row r="1967" spans="1:45">
      <c r="A1967" s="26">
        <v>9</v>
      </c>
      <c r="B1967" s="27" t="s">
        <v>31</v>
      </c>
      <c r="C1967" s="27" t="s">
        <v>32</v>
      </c>
      <c r="D1967" s="63">
        <v>45772</v>
      </c>
      <c r="E1967" s="21">
        <v>23.4</v>
      </c>
      <c r="F1967" s="22">
        <v>1683</v>
      </c>
      <c r="G1967" s="23">
        <v>12.96</v>
      </c>
      <c r="H1967" s="22">
        <v>153</v>
      </c>
      <c r="I1967" s="22">
        <v>133</v>
      </c>
      <c r="J1967" s="23">
        <v>7.27</v>
      </c>
      <c r="K1967" s="31">
        <v>33.658536585365397</v>
      </c>
      <c r="L1967" s="33">
        <v>1.8582967741935486</v>
      </c>
      <c r="M1967" s="33">
        <v>3.3603000000000001</v>
      </c>
      <c r="N1967" s="31">
        <v>0.14550000000000002</v>
      </c>
      <c r="O1967" s="31">
        <v>0</v>
      </c>
      <c r="P1967" s="32">
        <f t="shared" si="42"/>
        <v>4.3299705383447913E-2</v>
      </c>
      <c r="Q1967" s="22">
        <v>5</v>
      </c>
      <c r="R1967" s="6">
        <v>4</v>
      </c>
      <c r="S1967" s="6" t="s">
        <v>47</v>
      </c>
      <c r="T1967" s="6">
        <v>2025</v>
      </c>
      <c r="U1967"/>
      <c r="AP1967" s="9"/>
      <c r="AQ1967" s="9"/>
      <c r="AR1967" s="76"/>
      <c r="AS1967" s="76"/>
    </row>
    <row r="1968" spans="1:45">
      <c r="A1968" s="26">
        <v>10</v>
      </c>
      <c r="B1968" s="27" t="s">
        <v>33</v>
      </c>
      <c r="C1968" s="27" t="s">
        <v>32</v>
      </c>
      <c r="D1968" s="63">
        <v>45772</v>
      </c>
      <c r="E1968" s="21">
        <v>20.6</v>
      </c>
      <c r="F1968" s="22">
        <v>2108</v>
      </c>
      <c r="G1968" s="23">
        <v>9.25</v>
      </c>
      <c r="H1968" s="22">
        <v>103</v>
      </c>
      <c r="I1968" s="22">
        <v>33</v>
      </c>
      <c r="J1968" s="23">
        <v>7.46</v>
      </c>
      <c r="K1968" s="31">
        <v>10.57142857142931</v>
      </c>
      <c r="L1968" s="33">
        <v>0.44703999999999999</v>
      </c>
      <c r="M1968" s="33">
        <v>0.73050000000000004</v>
      </c>
      <c r="N1968" s="31">
        <v>0.24249999999999999</v>
      </c>
      <c r="O1968" s="31">
        <v>0</v>
      </c>
      <c r="P1968" s="32">
        <f t="shared" si="42"/>
        <v>0.33196440793976728</v>
      </c>
      <c r="Q1968" s="22">
        <v>26</v>
      </c>
      <c r="R1968" s="6">
        <v>4</v>
      </c>
      <c r="S1968" s="6" t="s">
        <v>47</v>
      </c>
      <c r="T1968" s="6">
        <v>2025</v>
      </c>
      <c r="U1968"/>
      <c r="AP1968" s="9"/>
      <c r="AQ1968" s="9"/>
      <c r="AR1968" s="76"/>
      <c r="AS1968" s="76"/>
    </row>
    <row r="1969" spans="1:45">
      <c r="A1969" s="26">
        <v>11</v>
      </c>
      <c r="B1969" s="27" t="s">
        <v>34</v>
      </c>
      <c r="C1969" s="27" t="s">
        <v>26</v>
      </c>
      <c r="D1969" s="63">
        <v>45772</v>
      </c>
      <c r="E1969" s="21">
        <v>15.8</v>
      </c>
      <c r="F1969" s="22">
        <v>231</v>
      </c>
      <c r="G1969" s="23">
        <v>9.0500000000000007</v>
      </c>
      <c r="H1969" s="22">
        <v>92</v>
      </c>
      <c r="I1969" s="22">
        <v>0</v>
      </c>
      <c r="J1969" s="23">
        <v>7.27</v>
      </c>
      <c r="K1969" s="31">
        <v>1.5999999999998238</v>
      </c>
      <c r="L1969" s="33">
        <v>0.50018461538461545</v>
      </c>
      <c r="M1969" s="33">
        <v>0.6331</v>
      </c>
      <c r="N1969" s="31">
        <v>0</v>
      </c>
      <c r="O1969" s="31">
        <v>0</v>
      </c>
      <c r="P1969" s="32">
        <f t="shared" si="42"/>
        <v>0</v>
      </c>
      <c r="Q1969" s="22">
        <v>120</v>
      </c>
      <c r="R1969" s="6">
        <v>4</v>
      </c>
      <c r="S1969" s="6" t="s">
        <v>47</v>
      </c>
      <c r="T1969" s="6">
        <v>2025</v>
      </c>
      <c r="U1969"/>
      <c r="AP1969" s="9"/>
      <c r="AQ1969" s="9"/>
      <c r="AR1969" s="76"/>
      <c r="AS1969" s="76"/>
    </row>
    <row r="1970" spans="1:45">
      <c r="A1970" s="26">
        <v>12</v>
      </c>
      <c r="B1970" s="27" t="s">
        <v>35</v>
      </c>
      <c r="C1970" s="27" t="s">
        <v>26</v>
      </c>
      <c r="D1970" s="63">
        <v>45772</v>
      </c>
      <c r="E1970" s="21">
        <v>16.3</v>
      </c>
      <c r="F1970" s="22">
        <v>236</v>
      </c>
      <c r="G1970" s="23">
        <v>8.6300000000000008</v>
      </c>
      <c r="H1970" s="22">
        <v>87</v>
      </c>
      <c r="I1970" s="22">
        <v>0</v>
      </c>
      <c r="J1970" s="23">
        <v>7.25</v>
      </c>
      <c r="K1970" s="31">
        <v>0.60000000000037801</v>
      </c>
      <c r="L1970" s="33">
        <v>0.53412571428571431</v>
      </c>
      <c r="M1970" s="33">
        <v>0.6331</v>
      </c>
      <c r="N1970" s="31">
        <v>0</v>
      </c>
      <c r="O1970" s="31">
        <v>0</v>
      </c>
      <c r="P1970" s="32">
        <f t="shared" si="42"/>
        <v>0</v>
      </c>
      <c r="Q1970" s="22">
        <v>120</v>
      </c>
      <c r="R1970" s="6">
        <v>4</v>
      </c>
      <c r="S1970" s="6" t="s">
        <v>47</v>
      </c>
      <c r="T1970" s="6">
        <v>2025</v>
      </c>
      <c r="U1970"/>
      <c r="AP1970" s="9"/>
      <c r="AQ1970" s="9"/>
      <c r="AR1970" s="76"/>
      <c r="AS1970" s="76"/>
    </row>
    <row r="1971" spans="1:45">
      <c r="A1971" s="26">
        <v>13</v>
      </c>
      <c r="B1971" s="27" t="s">
        <v>36</v>
      </c>
      <c r="C1971" s="27" t="s">
        <v>32</v>
      </c>
      <c r="D1971" s="63">
        <v>45772</v>
      </c>
      <c r="E1971" s="21">
        <v>24.1</v>
      </c>
      <c r="F1971" s="22">
        <v>1439</v>
      </c>
      <c r="G1971" s="23">
        <v>7.68</v>
      </c>
      <c r="H1971" s="22">
        <v>92</v>
      </c>
      <c r="I1971" s="22">
        <v>33</v>
      </c>
      <c r="J1971" s="23">
        <v>7.38</v>
      </c>
      <c r="K1971" s="31">
        <v>10.714285714282948</v>
      </c>
      <c r="L1971" s="33">
        <v>1.0057113924050631</v>
      </c>
      <c r="M1971" s="33">
        <v>1.4610000000000001</v>
      </c>
      <c r="N1971" s="31">
        <v>0</v>
      </c>
      <c r="O1971" s="31">
        <v>0</v>
      </c>
      <c r="P1971" s="32">
        <f t="shared" si="42"/>
        <v>0</v>
      </c>
      <c r="Q1971" s="22">
        <v>23</v>
      </c>
      <c r="R1971" s="6">
        <v>4</v>
      </c>
      <c r="S1971" s="6" t="s">
        <v>47</v>
      </c>
      <c r="T1971" s="6">
        <v>2025</v>
      </c>
      <c r="U1971"/>
      <c r="AP1971" s="9"/>
      <c r="AQ1971" s="9"/>
      <c r="AR1971" s="76"/>
      <c r="AS1971" s="76"/>
    </row>
    <row r="1972" spans="1:45">
      <c r="A1972" s="26">
        <v>14</v>
      </c>
      <c r="B1972" s="27" t="s">
        <v>37</v>
      </c>
      <c r="C1972" s="27" t="s">
        <v>32</v>
      </c>
      <c r="D1972" s="63">
        <v>45772</v>
      </c>
      <c r="E1972" s="21">
        <v>23.6</v>
      </c>
      <c r="F1972" s="22">
        <v>682</v>
      </c>
      <c r="G1972" s="33">
        <v>7.15</v>
      </c>
      <c r="H1972" s="22">
        <v>84</v>
      </c>
      <c r="I1972" s="22">
        <v>0</v>
      </c>
      <c r="J1972" s="23">
        <v>7.39</v>
      </c>
      <c r="K1972" s="31">
        <v>6.3999999999992951</v>
      </c>
      <c r="L1972" s="33">
        <v>1.2898782608695654</v>
      </c>
      <c r="M1972" s="33">
        <v>1.3635999999999999</v>
      </c>
      <c r="N1972" s="31">
        <v>2.4735</v>
      </c>
      <c r="O1972" s="31">
        <v>0</v>
      </c>
      <c r="P1972" s="32">
        <f t="shared" si="42"/>
        <v>1.8139483719565856</v>
      </c>
      <c r="Q1972" s="22">
        <v>38</v>
      </c>
      <c r="R1972" s="6">
        <v>4</v>
      </c>
      <c r="S1972" s="6" t="s">
        <v>47</v>
      </c>
      <c r="T1972" s="6">
        <v>2025</v>
      </c>
      <c r="U1972"/>
      <c r="AP1972" s="9"/>
      <c r="AQ1972" s="9"/>
      <c r="AR1972" s="76"/>
      <c r="AS1972" s="76"/>
    </row>
    <row r="1973" spans="1:45">
      <c r="A1973" s="26">
        <v>15</v>
      </c>
      <c r="B1973" s="27" t="s">
        <v>38</v>
      </c>
      <c r="C1973" s="27" t="s">
        <v>21</v>
      </c>
      <c r="D1973" s="63">
        <v>45772</v>
      </c>
      <c r="E1973" s="21">
        <v>12.3</v>
      </c>
      <c r="F1973" s="22">
        <v>651</v>
      </c>
      <c r="G1973" s="33">
        <v>10.07</v>
      </c>
      <c r="H1973" s="22">
        <v>96</v>
      </c>
      <c r="I1973" s="22">
        <v>100</v>
      </c>
      <c r="J1973" s="23">
        <v>7.41</v>
      </c>
      <c r="K1973" s="31">
        <v>1.4000000000002899</v>
      </c>
      <c r="L1973" s="33">
        <v>0.36576000000000003</v>
      </c>
      <c r="M1973" s="33">
        <v>0.73050000000000004</v>
      </c>
      <c r="N1973" s="31">
        <v>16.441500000000001</v>
      </c>
      <c r="O1973" s="31">
        <v>0</v>
      </c>
      <c r="P1973" s="32">
        <f t="shared" si="42"/>
        <v>22.507186858316221</v>
      </c>
      <c r="Q1973" s="22">
        <v>120</v>
      </c>
      <c r="R1973" s="6">
        <v>4</v>
      </c>
      <c r="S1973" s="6" t="s">
        <v>47</v>
      </c>
      <c r="T1973" s="6">
        <v>2025</v>
      </c>
      <c r="U1973"/>
      <c r="AP1973" s="9"/>
      <c r="AQ1973" s="9"/>
      <c r="AR1973" s="76"/>
      <c r="AS1973" s="76"/>
    </row>
    <row r="1974" spans="1:45">
      <c r="A1974" s="26">
        <v>16</v>
      </c>
      <c r="B1974" s="27" t="s">
        <v>39</v>
      </c>
      <c r="C1974" s="27" t="s">
        <v>26</v>
      </c>
      <c r="D1974" s="63">
        <v>45772</v>
      </c>
      <c r="E1974" s="21">
        <v>15.8</v>
      </c>
      <c r="F1974" s="22">
        <v>406</v>
      </c>
      <c r="G1974" s="33">
        <v>8.7100000000000009</v>
      </c>
      <c r="H1974" s="22">
        <v>88</v>
      </c>
      <c r="I1974" s="22">
        <v>0</v>
      </c>
      <c r="J1974" s="23">
        <v>7.29</v>
      </c>
      <c r="K1974" s="31">
        <v>12.999999999999901</v>
      </c>
      <c r="L1974" s="33">
        <v>1.2017828571428573</v>
      </c>
      <c r="M1974" s="33">
        <v>1.1201000000000001</v>
      </c>
      <c r="N1974" s="31">
        <v>14.744</v>
      </c>
      <c r="O1974" s="31">
        <v>4.05</v>
      </c>
      <c r="P1974" s="32">
        <f t="shared" si="42"/>
        <v>16.778859030443709</v>
      </c>
      <c r="Q1974" s="22">
        <v>45</v>
      </c>
      <c r="R1974" s="6">
        <v>4</v>
      </c>
      <c r="S1974" s="6" t="s">
        <v>47</v>
      </c>
      <c r="T1974" s="6">
        <v>2025</v>
      </c>
      <c r="U1974"/>
      <c r="AP1974" s="9"/>
      <c r="AQ1974" s="9"/>
      <c r="AR1974" s="76"/>
      <c r="AS1974" s="76"/>
    </row>
    <row r="1975" spans="1:45">
      <c r="A1975" s="26">
        <v>17</v>
      </c>
      <c r="B1975" s="27" t="s">
        <v>40</v>
      </c>
      <c r="C1975" s="27" t="s">
        <v>26</v>
      </c>
      <c r="D1975" s="63">
        <v>45772</v>
      </c>
      <c r="E1975" s="21">
        <v>16</v>
      </c>
      <c r="F1975" s="22">
        <v>307</v>
      </c>
      <c r="G1975" s="23">
        <v>9.3000000000000007</v>
      </c>
      <c r="H1975" s="22">
        <v>95</v>
      </c>
      <c r="I1975" s="22">
        <v>0</v>
      </c>
      <c r="J1975" s="23">
        <v>7.27</v>
      </c>
      <c r="K1975" s="31">
        <v>3.2000000000014239</v>
      </c>
      <c r="L1975" s="33">
        <v>0.46736</v>
      </c>
      <c r="M1975" s="33">
        <v>0.73050000000000004</v>
      </c>
      <c r="N1975" s="31">
        <v>0.97</v>
      </c>
      <c r="O1975" s="31">
        <v>0</v>
      </c>
      <c r="P1975" s="32">
        <f t="shared" si="42"/>
        <v>1.3278576317590691</v>
      </c>
      <c r="Q1975" s="22">
        <v>95</v>
      </c>
      <c r="R1975" s="6">
        <v>4</v>
      </c>
      <c r="S1975" s="6" t="s">
        <v>47</v>
      </c>
      <c r="T1975" s="6">
        <v>2025</v>
      </c>
      <c r="U1975"/>
      <c r="AP1975" s="9"/>
      <c r="AQ1975" s="9"/>
      <c r="AR1975" s="76"/>
      <c r="AS1975" s="76"/>
    </row>
    <row r="1976" spans="1:45">
      <c r="A1976" s="26">
        <v>18</v>
      </c>
      <c r="B1976" s="27" t="s">
        <v>41</v>
      </c>
      <c r="C1976" s="27" t="s">
        <v>21</v>
      </c>
      <c r="D1976" s="63">
        <v>45772</v>
      </c>
      <c r="E1976" s="21"/>
      <c r="F1976" s="22" t="s">
        <v>50</v>
      </c>
      <c r="G1976" s="23"/>
      <c r="H1976" s="23"/>
      <c r="I1976" s="23"/>
      <c r="J1976" s="23"/>
      <c r="K1976" s="23"/>
      <c r="L1976" s="23"/>
      <c r="M1976" s="23"/>
      <c r="N1976" s="23"/>
      <c r="O1976" s="23"/>
      <c r="P1976" s="32"/>
      <c r="Q1976" s="22"/>
      <c r="R1976" s="6">
        <v>4</v>
      </c>
      <c r="S1976" s="6" t="s">
        <v>47</v>
      </c>
      <c r="T1976" s="6">
        <v>2025</v>
      </c>
      <c r="U1976"/>
      <c r="AP1976" s="9"/>
      <c r="AQ1976" s="9"/>
      <c r="AR1976" s="76"/>
      <c r="AS1976" s="76"/>
    </row>
    <row r="1977" spans="1:45">
      <c r="A1977" s="26">
        <v>19</v>
      </c>
      <c r="B1977" s="27" t="s">
        <v>42</v>
      </c>
      <c r="C1977" s="27" t="s">
        <v>32</v>
      </c>
      <c r="D1977" s="63">
        <v>45772</v>
      </c>
      <c r="E1977" s="21">
        <v>23.8</v>
      </c>
      <c r="F1977" s="22">
        <v>522</v>
      </c>
      <c r="G1977" s="23">
        <v>8.2899999999999991</v>
      </c>
      <c r="H1977" s="22">
        <v>98</v>
      </c>
      <c r="I1977" s="22">
        <v>0</v>
      </c>
      <c r="J1977" s="23">
        <v>7.28</v>
      </c>
      <c r="K1977" s="31">
        <v>8.4210526315803573</v>
      </c>
      <c r="L1977" s="33">
        <v>1.1229473684210527</v>
      </c>
      <c r="M1977" s="33">
        <v>1.6557999999999999</v>
      </c>
      <c r="N1977" s="31">
        <v>7.4205000000000005</v>
      </c>
      <c r="O1977" s="31">
        <v>0</v>
      </c>
      <c r="P1977" s="32">
        <f t="shared" ref="P1977:P1999" si="43">(N1977+O1977)/M1977</f>
        <v>4.4815195071868592</v>
      </c>
      <c r="Q1977" s="22">
        <v>22</v>
      </c>
      <c r="R1977" s="6">
        <v>4</v>
      </c>
      <c r="S1977" s="6" t="s">
        <v>47</v>
      </c>
      <c r="T1977" s="6">
        <v>2025</v>
      </c>
      <c r="U1977"/>
      <c r="AP1977" s="9"/>
      <c r="AQ1977" s="9"/>
      <c r="AR1977" s="76"/>
      <c r="AS1977" s="76"/>
    </row>
    <row r="1978" spans="1:45">
      <c r="A1978" s="26">
        <v>20</v>
      </c>
      <c r="B1978" s="27" t="s">
        <v>43</v>
      </c>
      <c r="C1978" s="27" t="s">
        <v>26</v>
      </c>
      <c r="D1978" s="63">
        <v>45772</v>
      </c>
      <c r="E1978" s="21">
        <v>22.2</v>
      </c>
      <c r="F1978" s="22">
        <v>299</v>
      </c>
      <c r="G1978" s="23">
        <v>9.11</v>
      </c>
      <c r="H1978" s="22">
        <v>105</v>
      </c>
      <c r="I1978" s="22">
        <v>0</v>
      </c>
      <c r="J1978" s="23">
        <v>7.34</v>
      </c>
      <c r="K1978" s="31">
        <v>2.4460431654670374</v>
      </c>
      <c r="L1978" s="33">
        <v>0.52425599999999994</v>
      </c>
      <c r="M1978" s="33">
        <v>4.87E-2</v>
      </c>
      <c r="N1978" s="31">
        <v>6.7415000000000003</v>
      </c>
      <c r="O1978" s="31">
        <v>0</v>
      </c>
      <c r="P1978" s="32">
        <f t="shared" si="43"/>
        <v>138.42915811088295</v>
      </c>
      <c r="Q1978" s="22">
        <v>105</v>
      </c>
      <c r="R1978" s="6">
        <v>4</v>
      </c>
      <c r="S1978" s="6" t="s">
        <v>47</v>
      </c>
      <c r="T1978" s="6">
        <v>2025</v>
      </c>
      <c r="U1978"/>
      <c r="AP1978" s="9"/>
      <c r="AQ1978" s="9"/>
      <c r="AR1978" s="76"/>
      <c r="AS1978" s="76"/>
    </row>
    <row r="1979" spans="1:45">
      <c r="A1979" s="26">
        <v>21</v>
      </c>
      <c r="B1979" s="27" t="s">
        <v>44</v>
      </c>
      <c r="C1979" s="27" t="s">
        <v>21</v>
      </c>
      <c r="D1979" s="63">
        <v>45772</v>
      </c>
      <c r="E1979" s="21">
        <v>16.8</v>
      </c>
      <c r="F1979" s="22">
        <v>188</v>
      </c>
      <c r="G1979" s="23">
        <v>7.76</v>
      </c>
      <c r="H1979" s="22">
        <v>80</v>
      </c>
      <c r="I1979" s="22">
        <v>0</v>
      </c>
      <c r="J1979" s="23">
        <v>6.41</v>
      </c>
      <c r="K1979" s="31">
        <v>2.3809523809531763</v>
      </c>
      <c r="L1979" s="33">
        <v>0.35763200000000001</v>
      </c>
      <c r="M1979" s="33">
        <v>0.92530000000000001</v>
      </c>
      <c r="N1979" s="31">
        <v>2.0369999999999999</v>
      </c>
      <c r="O1979" s="31">
        <v>0</v>
      </c>
      <c r="P1979" s="32">
        <f t="shared" si="43"/>
        <v>2.2014481789689828</v>
      </c>
      <c r="Q1979" s="22">
        <v>120</v>
      </c>
      <c r="R1979" s="6">
        <v>4</v>
      </c>
      <c r="S1979" s="6" t="s">
        <v>47</v>
      </c>
      <c r="T1979" s="6">
        <v>2025</v>
      </c>
      <c r="U1979"/>
      <c r="AP1979" s="9"/>
      <c r="AQ1979" s="9"/>
      <c r="AR1979" s="76"/>
      <c r="AS1979" s="76"/>
    </row>
    <row r="1980" spans="1:45">
      <c r="A1980" s="26">
        <v>22</v>
      </c>
      <c r="B1980" s="27" t="s">
        <v>45</v>
      </c>
      <c r="C1980" s="27" t="s">
        <v>21</v>
      </c>
      <c r="D1980" s="63">
        <v>45772</v>
      </c>
      <c r="E1980" s="21">
        <v>13.3</v>
      </c>
      <c r="F1980" s="22">
        <v>540</v>
      </c>
      <c r="G1980" s="23">
        <v>9.82</v>
      </c>
      <c r="H1980" s="22">
        <v>94</v>
      </c>
      <c r="I1980" s="22">
        <v>33</v>
      </c>
      <c r="J1980" s="23">
        <v>7.29</v>
      </c>
      <c r="K1980" s="31">
        <v>2.7999999999988034</v>
      </c>
      <c r="L1980" s="33">
        <v>0.30276799999999998</v>
      </c>
      <c r="M1980" s="33">
        <v>0.73050000000000004</v>
      </c>
      <c r="N1980" s="31">
        <v>19.400000000000002</v>
      </c>
      <c r="O1980" s="31">
        <v>0</v>
      </c>
      <c r="P1980" s="32">
        <f t="shared" si="43"/>
        <v>26.557152635181385</v>
      </c>
      <c r="Q1980" s="22">
        <v>120</v>
      </c>
      <c r="R1980" s="6">
        <v>4</v>
      </c>
      <c r="S1980" s="6" t="s">
        <v>47</v>
      </c>
      <c r="T1980" s="6">
        <v>2025</v>
      </c>
      <c r="U1980"/>
      <c r="AP1980" s="9"/>
      <c r="AQ1980" s="9"/>
      <c r="AR1980" s="76"/>
      <c r="AS1980" s="76"/>
    </row>
    <row r="1981" spans="1:45">
      <c r="A1981" s="26">
        <v>23</v>
      </c>
      <c r="B1981" s="27" t="s">
        <v>42</v>
      </c>
      <c r="C1981" s="27" t="s">
        <v>32</v>
      </c>
      <c r="D1981" s="63">
        <v>45772</v>
      </c>
      <c r="E1981" s="21">
        <v>18.3</v>
      </c>
      <c r="F1981" s="22">
        <v>630</v>
      </c>
      <c r="G1981" s="23">
        <v>8.08</v>
      </c>
      <c r="H1981" s="22">
        <v>90</v>
      </c>
      <c r="I1981" s="22">
        <v>0</v>
      </c>
      <c r="J1981" s="23">
        <v>7.28</v>
      </c>
      <c r="K1981" s="31">
        <v>7.5294117647050536</v>
      </c>
      <c r="L1981" s="33">
        <v>1.0526888888888888</v>
      </c>
      <c r="M1981" s="33">
        <v>0.87660000000000005</v>
      </c>
      <c r="N1981" s="31">
        <v>1.843</v>
      </c>
      <c r="O1981" s="31">
        <v>0</v>
      </c>
      <c r="P1981" s="32">
        <f t="shared" si="43"/>
        <v>2.1024412502851928</v>
      </c>
      <c r="Q1981" s="22">
        <v>28</v>
      </c>
      <c r="R1981" s="6">
        <v>4</v>
      </c>
      <c r="S1981" s="6" t="s">
        <v>47</v>
      </c>
      <c r="T1981" s="6">
        <v>2025</v>
      </c>
      <c r="U1981"/>
      <c r="AP1981" s="9"/>
      <c r="AQ1981" s="9"/>
      <c r="AR1981" s="76"/>
      <c r="AS1981" s="76"/>
    </row>
    <row r="1982" spans="1:45">
      <c r="A1982" s="26">
        <v>24</v>
      </c>
      <c r="B1982" s="27" t="s">
        <v>51</v>
      </c>
      <c r="C1982" s="27" t="s">
        <v>21</v>
      </c>
      <c r="D1982" s="63">
        <v>45772</v>
      </c>
      <c r="E1982" s="21">
        <v>21.5</v>
      </c>
      <c r="F1982" s="22">
        <v>1474</v>
      </c>
      <c r="G1982" s="23">
        <v>8.52</v>
      </c>
      <c r="H1982" s="22">
        <v>96</v>
      </c>
      <c r="I1982" s="22">
        <v>0</v>
      </c>
      <c r="J1982" s="23">
        <v>8.06</v>
      </c>
      <c r="K1982" s="31">
        <v>2.5000000000003908</v>
      </c>
      <c r="L1982" s="33">
        <v>0.20929600000000001</v>
      </c>
      <c r="M1982" s="33">
        <v>3.1168</v>
      </c>
      <c r="N1982" s="31">
        <v>16.878</v>
      </c>
      <c r="O1982" s="31">
        <v>2.25</v>
      </c>
      <c r="P1982" s="32">
        <f t="shared" si="43"/>
        <v>6.1370636550308006</v>
      </c>
      <c r="Q1982" s="22">
        <v>120</v>
      </c>
      <c r="R1982" s="6">
        <v>4</v>
      </c>
      <c r="S1982" s="6" t="s">
        <v>47</v>
      </c>
      <c r="T1982" s="6">
        <v>2025</v>
      </c>
      <c r="U1982"/>
      <c r="AP1982" s="9"/>
      <c r="AQ1982" s="9"/>
      <c r="AR1982" s="76"/>
      <c r="AS1982" s="76"/>
    </row>
    <row r="1983" spans="1:45">
      <c r="A1983" s="26">
        <v>1</v>
      </c>
      <c r="B1983" s="27" t="s">
        <v>20</v>
      </c>
      <c r="C1983" s="27" t="s">
        <v>21</v>
      </c>
      <c r="D1983" s="63">
        <v>45855</v>
      </c>
      <c r="E1983" s="21">
        <v>25.1</v>
      </c>
      <c r="F1983" s="22">
        <v>246</v>
      </c>
      <c r="G1983" s="23">
        <v>7.1904000000000003</v>
      </c>
      <c r="H1983" s="22">
        <v>86.688000000000017</v>
      </c>
      <c r="I1983" s="22">
        <v>0</v>
      </c>
      <c r="J1983" s="23">
        <v>6.75</v>
      </c>
      <c r="K1983" s="31">
        <v>5.0000000000007816</v>
      </c>
      <c r="L1983" s="33">
        <v>0.29892800000000003</v>
      </c>
      <c r="M1983" s="33">
        <v>0.61599999999999999</v>
      </c>
      <c r="N1983" s="31">
        <v>12.348000000000001</v>
      </c>
      <c r="O1983" s="31">
        <v>0</v>
      </c>
      <c r="P1983" s="32">
        <f t="shared" si="43"/>
        <v>20.045454545454547</v>
      </c>
      <c r="Q1983" s="22">
        <v>120</v>
      </c>
      <c r="R1983" s="6">
        <v>7</v>
      </c>
      <c r="S1983" s="6" t="s">
        <v>48</v>
      </c>
      <c r="T1983" s="6">
        <v>2025</v>
      </c>
      <c r="U1983"/>
      <c r="AP1983" s="9"/>
      <c r="AQ1983" s="9"/>
      <c r="AR1983" s="76"/>
      <c r="AS1983" s="76"/>
    </row>
    <row r="1984" spans="1:45">
      <c r="A1984" s="26">
        <v>2</v>
      </c>
      <c r="B1984" s="27" t="s">
        <v>23</v>
      </c>
      <c r="C1984" s="27" t="s">
        <v>21</v>
      </c>
      <c r="D1984" s="63">
        <v>45855</v>
      </c>
      <c r="E1984" s="21">
        <v>24.1</v>
      </c>
      <c r="F1984" s="22">
        <v>261</v>
      </c>
      <c r="G1984" s="23">
        <v>6.6304000000000007</v>
      </c>
      <c r="H1984" s="22">
        <v>78.848000000000013</v>
      </c>
      <c r="I1984" s="22">
        <v>66</v>
      </c>
      <c r="J1984" s="23">
        <v>6.84</v>
      </c>
      <c r="K1984" s="31">
        <v>4.4000000000004036</v>
      </c>
      <c r="L1984" s="33">
        <v>0.25703999999999999</v>
      </c>
      <c r="M1984" s="33">
        <v>0.79199999999999993</v>
      </c>
      <c r="N1984" s="31">
        <v>9.8979999999999997</v>
      </c>
      <c r="O1984" s="31">
        <v>0</v>
      </c>
      <c r="P1984" s="32">
        <f t="shared" si="43"/>
        <v>12.497474747474747</v>
      </c>
      <c r="Q1984" s="22">
        <v>93</v>
      </c>
      <c r="R1984" s="6">
        <v>7</v>
      </c>
      <c r="S1984" s="6" t="s">
        <v>48</v>
      </c>
      <c r="T1984" s="6">
        <v>2025</v>
      </c>
      <c r="U1984"/>
      <c r="AP1984" s="9"/>
      <c r="AQ1984" s="9"/>
      <c r="AR1984" s="76"/>
      <c r="AS1984" s="76"/>
    </row>
    <row r="1985" spans="1:45">
      <c r="A1985" s="26">
        <v>3</v>
      </c>
      <c r="B1985" s="27" t="s">
        <v>24</v>
      </c>
      <c r="C1985" s="27" t="s">
        <v>21</v>
      </c>
      <c r="D1985" s="63">
        <v>45855</v>
      </c>
      <c r="E1985" s="21">
        <v>25</v>
      </c>
      <c r="F1985" s="22">
        <v>356</v>
      </c>
      <c r="G1985" s="33">
        <v>6.6080000000000014</v>
      </c>
      <c r="H1985" s="22">
        <v>79.744000000000014</v>
      </c>
      <c r="I1985" s="22">
        <v>66</v>
      </c>
      <c r="J1985" s="23">
        <v>6.91</v>
      </c>
      <c r="K1985" s="31">
        <v>41.090909090910209</v>
      </c>
      <c r="L1985" s="33">
        <v>0.97623272727272736</v>
      </c>
      <c r="M1985" s="33">
        <v>1.012</v>
      </c>
      <c r="N1985" s="31">
        <v>29.498000000000001</v>
      </c>
      <c r="O1985" s="31">
        <v>0.85680000000000001</v>
      </c>
      <c r="P1985" s="32">
        <f t="shared" si="43"/>
        <v>29.994861660079053</v>
      </c>
      <c r="Q1985" s="22">
        <v>12</v>
      </c>
      <c r="R1985" s="6">
        <v>7</v>
      </c>
      <c r="S1985" s="6" t="s">
        <v>48</v>
      </c>
      <c r="T1985" s="6">
        <v>2025</v>
      </c>
      <c r="U1985"/>
      <c r="AP1985" s="9"/>
      <c r="AQ1985" s="9"/>
      <c r="AR1985" s="76"/>
      <c r="AS1985" s="76"/>
    </row>
    <row r="1986" spans="1:45">
      <c r="A1986" s="26">
        <v>4</v>
      </c>
      <c r="B1986" s="27" t="s">
        <v>25</v>
      </c>
      <c r="C1986" s="27" t="s">
        <v>26</v>
      </c>
      <c r="D1986" s="63">
        <v>45855</v>
      </c>
      <c r="E1986" s="21">
        <v>28.6</v>
      </c>
      <c r="F1986" s="22">
        <v>262</v>
      </c>
      <c r="G1986" s="23">
        <v>6.0480000000000009</v>
      </c>
      <c r="H1986" s="22">
        <v>78.960000000000008</v>
      </c>
      <c r="I1986" s="22">
        <v>0</v>
      </c>
      <c r="J1986" s="23">
        <v>7.29</v>
      </c>
      <c r="K1986" s="31">
        <v>2.595419847328297</v>
      </c>
      <c r="L1986" s="33">
        <v>0.43021679389312983</v>
      </c>
      <c r="M1986" s="33">
        <v>0.35199999999999998</v>
      </c>
      <c r="N1986" s="31">
        <v>0</v>
      </c>
      <c r="O1986" s="31">
        <v>0</v>
      </c>
      <c r="P1986" s="32">
        <f t="shared" si="43"/>
        <v>0</v>
      </c>
      <c r="Q1986" s="22">
        <v>96</v>
      </c>
      <c r="R1986" s="6">
        <v>7</v>
      </c>
      <c r="S1986" s="6" t="s">
        <v>48</v>
      </c>
      <c r="T1986" s="6">
        <v>2025</v>
      </c>
      <c r="U1986"/>
      <c r="AP1986" s="9"/>
      <c r="AQ1986" s="9"/>
      <c r="AR1986" s="76"/>
      <c r="AS1986" s="76"/>
    </row>
    <row r="1987" spans="1:45">
      <c r="A1987" s="26">
        <v>5</v>
      </c>
      <c r="B1987" s="27" t="s">
        <v>27</v>
      </c>
      <c r="C1987" s="27" t="s">
        <v>26</v>
      </c>
      <c r="D1987" s="63">
        <v>45855</v>
      </c>
      <c r="E1987" s="21">
        <v>26.3</v>
      </c>
      <c r="F1987" s="22">
        <v>65</v>
      </c>
      <c r="G1987" s="23">
        <v>2.2400000000000002</v>
      </c>
      <c r="H1987" s="22">
        <v>27.776000000000003</v>
      </c>
      <c r="I1987" s="22">
        <v>33</v>
      </c>
      <c r="J1987" s="23">
        <v>5.84</v>
      </c>
      <c r="K1987" s="31">
        <v>13.186813186811735</v>
      </c>
      <c r="L1987" s="33">
        <v>1.7941538461538464</v>
      </c>
      <c r="M1987" s="33">
        <v>0.39599999999999996</v>
      </c>
      <c r="N1987" s="31">
        <v>0.29400000000000004</v>
      </c>
      <c r="O1987" s="31">
        <v>5.5692000000000004</v>
      </c>
      <c r="P1987" s="32">
        <f t="shared" si="43"/>
        <v>14.80606060606061</v>
      </c>
      <c r="Q1987" s="22">
        <v>43</v>
      </c>
      <c r="R1987" s="6">
        <v>7</v>
      </c>
      <c r="S1987" s="6" t="s">
        <v>48</v>
      </c>
      <c r="T1987" s="6">
        <v>2025</v>
      </c>
      <c r="U1987"/>
      <c r="AP1987" s="9"/>
      <c r="AQ1987" s="9"/>
      <c r="AR1987" s="76"/>
      <c r="AS1987" s="76"/>
    </row>
    <row r="1988" spans="1:45">
      <c r="A1988" s="26">
        <v>6</v>
      </c>
      <c r="B1988" s="27" t="s">
        <v>28</v>
      </c>
      <c r="C1988" s="27" t="s">
        <v>21</v>
      </c>
      <c r="D1988" s="63">
        <v>45855</v>
      </c>
      <c r="E1988" s="21">
        <v>24</v>
      </c>
      <c r="F1988" s="22">
        <v>452</v>
      </c>
      <c r="G1988" s="23">
        <v>5.1968000000000005</v>
      </c>
      <c r="H1988" s="22">
        <v>61.936</v>
      </c>
      <c r="I1988" s="22">
        <v>66</v>
      </c>
      <c r="J1988" s="23">
        <v>7</v>
      </c>
      <c r="K1988" s="31">
        <v>3.0000000000001137</v>
      </c>
      <c r="L1988" s="33">
        <v>0.39793600000000007</v>
      </c>
      <c r="M1988" s="33">
        <v>0.65999999999999992</v>
      </c>
      <c r="N1988" s="31">
        <v>25.774000000000001</v>
      </c>
      <c r="O1988" s="31">
        <v>0</v>
      </c>
      <c r="P1988" s="32">
        <f t="shared" si="43"/>
        <v>39.051515151515154</v>
      </c>
      <c r="Q1988" s="22">
        <v>120</v>
      </c>
      <c r="R1988" s="6">
        <v>7</v>
      </c>
      <c r="S1988" s="6" t="s">
        <v>48</v>
      </c>
      <c r="T1988" s="6">
        <v>2025</v>
      </c>
      <c r="U1988"/>
      <c r="AP1988" s="9"/>
      <c r="AQ1988" s="9"/>
      <c r="AR1988" s="76"/>
      <c r="AS1988" s="76"/>
    </row>
    <row r="1989" spans="1:45">
      <c r="A1989" s="26">
        <v>7</v>
      </c>
      <c r="B1989" s="27" t="s">
        <v>29</v>
      </c>
      <c r="C1989" s="27" t="s">
        <v>21</v>
      </c>
      <c r="D1989" s="63">
        <v>45855</v>
      </c>
      <c r="E1989" s="21">
        <v>23.5</v>
      </c>
      <c r="F1989" s="22">
        <v>834</v>
      </c>
      <c r="G1989" s="23">
        <v>2.9568000000000003</v>
      </c>
      <c r="H1989" s="22">
        <v>34.720000000000006</v>
      </c>
      <c r="I1989" s="22">
        <v>33</v>
      </c>
      <c r="J1989" s="23">
        <v>7.06</v>
      </c>
      <c r="K1989" s="31">
        <v>4.5999999999999375</v>
      </c>
      <c r="L1989" s="33">
        <v>0.49504000000000004</v>
      </c>
      <c r="M1989" s="33">
        <v>0.748</v>
      </c>
      <c r="N1989" s="31">
        <v>60.172000000000004</v>
      </c>
      <c r="O1989" s="31">
        <v>0.85680000000000001</v>
      </c>
      <c r="P1989" s="32">
        <f t="shared" si="43"/>
        <v>81.589304812834229</v>
      </c>
      <c r="Q1989" s="22">
        <v>116</v>
      </c>
      <c r="R1989" s="6">
        <v>7</v>
      </c>
      <c r="S1989" s="6" t="s">
        <v>48</v>
      </c>
      <c r="T1989" s="6">
        <v>2025</v>
      </c>
      <c r="U1989"/>
      <c r="AP1989" s="9"/>
      <c r="AQ1989" s="9"/>
      <c r="AR1989" s="76"/>
      <c r="AS1989" s="76"/>
    </row>
    <row r="1990" spans="1:45">
      <c r="A1990" s="26">
        <v>8</v>
      </c>
      <c r="B1990" s="27" t="s">
        <v>30</v>
      </c>
      <c r="C1990" s="27" t="s">
        <v>26</v>
      </c>
      <c r="D1990" s="63">
        <v>45855</v>
      </c>
      <c r="E1990" s="21">
        <v>30.4</v>
      </c>
      <c r="F1990" s="22">
        <v>246</v>
      </c>
      <c r="G1990" s="23">
        <v>7.1344000000000012</v>
      </c>
      <c r="H1990" s="22">
        <v>94.75200000000001</v>
      </c>
      <c r="I1990" s="22">
        <v>0</v>
      </c>
      <c r="J1990" s="23">
        <v>7.42</v>
      </c>
      <c r="K1990" s="31">
        <v>2.2377622377619915</v>
      </c>
      <c r="L1990" s="33">
        <v>0.3834629370629371</v>
      </c>
      <c r="M1990" s="33">
        <v>0.43999999999999995</v>
      </c>
      <c r="N1990" s="31">
        <v>1.1760000000000002</v>
      </c>
      <c r="O1990" s="31">
        <v>0</v>
      </c>
      <c r="P1990" s="32">
        <f t="shared" si="43"/>
        <v>2.6727272727272733</v>
      </c>
      <c r="Q1990" s="22">
        <v>120</v>
      </c>
      <c r="R1990" s="6">
        <v>7</v>
      </c>
      <c r="S1990" s="6" t="s">
        <v>48</v>
      </c>
      <c r="T1990" s="6">
        <v>2025</v>
      </c>
      <c r="U1990"/>
      <c r="AP1990" s="9"/>
      <c r="AQ1990" s="9"/>
      <c r="AR1990" s="76"/>
      <c r="AS1990" s="76"/>
    </row>
    <row r="1991" spans="1:45">
      <c r="A1991" s="26">
        <v>9</v>
      </c>
      <c r="B1991" s="27" t="s">
        <v>31</v>
      </c>
      <c r="C1991" s="27" t="s">
        <v>32</v>
      </c>
      <c r="D1991" s="63">
        <v>45856</v>
      </c>
      <c r="E1991" s="21">
        <v>28.1</v>
      </c>
      <c r="F1991" s="22">
        <v>2439</v>
      </c>
      <c r="G1991" s="23">
        <v>4.13</v>
      </c>
      <c r="H1991" s="22">
        <v>61.8</v>
      </c>
      <c r="I1991" s="22">
        <v>33</v>
      </c>
      <c r="J1991" s="23">
        <v>6.97</v>
      </c>
      <c r="K1991" s="31">
        <v>63.888888888888026</v>
      </c>
      <c r="L1991" s="33">
        <v>2.448755555555556</v>
      </c>
      <c r="M1991" s="33">
        <v>3.4319999999999999</v>
      </c>
      <c r="N1991" s="31">
        <v>8.33</v>
      </c>
      <c r="O1991" s="31">
        <v>2.9988000000000001</v>
      </c>
      <c r="P1991" s="32">
        <f t="shared" si="43"/>
        <v>3.3009324009324015</v>
      </c>
      <c r="Q1991" s="22">
        <v>32</v>
      </c>
      <c r="R1991" s="6">
        <v>7</v>
      </c>
      <c r="S1991" s="6" t="s">
        <v>48</v>
      </c>
      <c r="T1991" s="6">
        <v>2025</v>
      </c>
      <c r="U1991"/>
      <c r="AP1991" s="9"/>
      <c r="AQ1991" s="9"/>
      <c r="AR1991" s="76"/>
      <c r="AS1991" s="76"/>
    </row>
    <row r="1992" spans="1:45">
      <c r="A1992" s="26">
        <v>10</v>
      </c>
      <c r="B1992" s="27" t="s">
        <v>33</v>
      </c>
      <c r="C1992" s="27" t="s">
        <v>32</v>
      </c>
      <c r="D1992" s="63">
        <v>45856</v>
      </c>
      <c r="E1992" s="21">
        <v>29.4</v>
      </c>
      <c r="F1992" s="22">
        <v>2089</v>
      </c>
      <c r="G1992" s="23">
        <v>6.02</v>
      </c>
      <c r="H1992" s="22">
        <v>78.7</v>
      </c>
      <c r="I1992" s="22">
        <v>0</v>
      </c>
      <c r="J1992" s="23">
        <v>7.24</v>
      </c>
      <c r="K1992" s="31">
        <v>5.945945945946491</v>
      </c>
      <c r="L1992" s="33">
        <v>0.44941261261261262</v>
      </c>
      <c r="M1992" s="33">
        <v>0.52800000000000002</v>
      </c>
      <c r="N1992" s="31">
        <v>0</v>
      </c>
      <c r="O1992" s="31">
        <v>0</v>
      </c>
      <c r="P1992" s="32">
        <f t="shared" si="43"/>
        <v>0</v>
      </c>
      <c r="Q1992" s="22">
        <v>38</v>
      </c>
      <c r="R1992" s="6">
        <v>7</v>
      </c>
      <c r="S1992" s="6" t="s">
        <v>48</v>
      </c>
      <c r="T1992" s="6">
        <v>2025</v>
      </c>
      <c r="U1992"/>
      <c r="AP1992" s="9"/>
      <c r="AQ1992" s="9"/>
      <c r="AR1992" s="76"/>
      <c r="AS1992" s="76"/>
    </row>
    <row r="1993" spans="1:45">
      <c r="A1993" s="26">
        <v>11</v>
      </c>
      <c r="B1993" s="27" t="s">
        <v>34</v>
      </c>
      <c r="C1993" s="27" t="s">
        <v>26</v>
      </c>
      <c r="D1993" s="63">
        <v>45855</v>
      </c>
      <c r="E1993" s="21">
        <v>29.4</v>
      </c>
      <c r="F1993" s="22">
        <v>242</v>
      </c>
      <c r="G1993" s="23">
        <v>7.168000000000001</v>
      </c>
      <c r="H1993" s="22">
        <v>93.072000000000003</v>
      </c>
      <c r="I1993" s="22">
        <v>0</v>
      </c>
      <c r="J1993" s="23">
        <v>7.62</v>
      </c>
      <c r="K1993" s="31">
        <v>1.000000000000334</v>
      </c>
      <c r="L1993" s="33">
        <v>0.20658400000000002</v>
      </c>
      <c r="M1993" s="33">
        <v>0.43999999999999995</v>
      </c>
      <c r="N1993" s="31">
        <v>0</v>
      </c>
      <c r="O1993" s="31">
        <v>0</v>
      </c>
      <c r="P1993" s="32">
        <f t="shared" si="43"/>
        <v>0</v>
      </c>
      <c r="Q1993" s="22">
        <v>120</v>
      </c>
      <c r="R1993" s="6">
        <v>7</v>
      </c>
      <c r="S1993" s="6" t="s">
        <v>48</v>
      </c>
      <c r="T1993" s="6">
        <v>2025</v>
      </c>
      <c r="U1993"/>
      <c r="AP1993" s="9"/>
      <c r="AQ1993" s="9"/>
      <c r="AR1993" s="76"/>
      <c r="AS1993" s="76"/>
    </row>
    <row r="1994" spans="1:45">
      <c r="A1994" s="26">
        <v>12</v>
      </c>
      <c r="B1994" s="27" t="s">
        <v>35</v>
      </c>
      <c r="C1994" s="27" t="s">
        <v>26</v>
      </c>
      <c r="D1994" s="63">
        <v>45855</v>
      </c>
      <c r="E1994" s="21">
        <v>29.9</v>
      </c>
      <c r="F1994" s="22">
        <v>222</v>
      </c>
      <c r="G1994" s="23">
        <v>2.4864000000000006</v>
      </c>
      <c r="H1994" s="22">
        <v>32.592000000000006</v>
      </c>
      <c r="I1994" s="22">
        <v>0</v>
      </c>
      <c r="J1994" s="23">
        <v>6.99</v>
      </c>
      <c r="K1994" s="31">
        <v>0.74626865671733</v>
      </c>
      <c r="L1994" s="33">
        <v>0.28986268656716413</v>
      </c>
      <c r="M1994" s="33">
        <v>0.43999999999999995</v>
      </c>
      <c r="N1994" s="31">
        <v>0</v>
      </c>
      <c r="O1994" s="31">
        <v>2.1419999999999999</v>
      </c>
      <c r="P1994" s="32">
        <f t="shared" si="43"/>
        <v>4.8681818181818182</v>
      </c>
      <c r="Q1994" s="22">
        <v>120</v>
      </c>
      <c r="R1994" s="6">
        <v>7</v>
      </c>
      <c r="S1994" s="6" t="s">
        <v>48</v>
      </c>
      <c r="T1994" s="6">
        <v>2025</v>
      </c>
      <c r="U1994"/>
      <c r="AP1994" s="9"/>
      <c r="AQ1994" s="9"/>
      <c r="AR1994" s="76"/>
      <c r="AS1994" s="76"/>
    </row>
    <row r="1995" spans="1:45">
      <c r="A1995" s="26">
        <v>13</v>
      </c>
      <c r="B1995" s="27" t="s">
        <v>36</v>
      </c>
      <c r="C1995" s="27" t="s">
        <v>32</v>
      </c>
      <c r="D1995" s="63">
        <v>45856</v>
      </c>
      <c r="E1995" s="21">
        <v>29.3</v>
      </c>
      <c r="F1995" s="22">
        <v>1382</v>
      </c>
      <c r="G1995" s="23">
        <v>6.28</v>
      </c>
      <c r="H1995" s="22">
        <v>81.7</v>
      </c>
      <c r="I1995" s="22">
        <v>0</v>
      </c>
      <c r="J1995" s="23">
        <v>7.37</v>
      </c>
      <c r="K1995" s="31">
        <v>39.523809523810463</v>
      </c>
      <c r="L1995" s="33">
        <v>1.8541333333333336</v>
      </c>
      <c r="M1995" s="33">
        <v>1.8039999999999998</v>
      </c>
      <c r="N1995" s="31">
        <v>0.49</v>
      </c>
      <c r="O1995" s="31">
        <v>3.4272</v>
      </c>
      <c r="P1995" s="32">
        <f t="shared" si="43"/>
        <v>2.1713968957871401</v>
      </c>
      <c r="Q1995" s="22">
        <v>32</v>
      </c>
      <c r="R1995" s="6">
        <v>7</v>
      </c>
      <c r="S1995" s="6" t="s">
        <v>48</v>
      </c>
      <c r="T1995" s="6">
        <v>2025</v>
      </c>
      <c r="U1995"/>
      <c r="AP1995" s="9"/>
      <c r="AQ1995" s="9"/>
      <c r="AR1995" s="76"/>
      <c r="AS1995" s="76"/>
    </row>
    <row r="1996" spans="1:45">
      <c r="A1996" s="26">
        <v>14</v>
      </c>
      <c r="B1996" s="27" t="s">
        <v>37</v>
      </c>
      <c r="C1996" s="27" t="s">
        <v>32</v>
      </c>
      <c r="D1996" s="63">
        <v>45856</v>
      </c>
      <c r="E1996" s="21">
        <v>29.7</v>
      </c>
      <c r="F1996" s="22">
        <v>739</v>
      </c>
      <c r="G1996" s="33">
        <v>6.2</v>
      </c>
      <c r="H1996" s="22">
        <v>81</v>
      </c>
      <c r="I1996" s="22">
        <v>66</v>
      </c>
      <c r="J1996" s="23">
        <v>7.28</v>
      </c>
      <c r="K1996" s="31">
        <v>31.666666666666885</v>
      </c>
      <c r="L1996" s="33">
        <v>2.526766666666667</v>
      </c>
      <c r="M1996" s="33">
        <v>4.18</v>
      </c>
      <c r="N1996" s="31">
        <v>18.522000000000002</v>
      </c>
      <c r="O1996" s="31">
        <v>1.7136</v>
      </c>
      <c r="P1996" s="32">
        <f t="shared" si="43"/>
        <v>4.8410526315789477</v>
      </c>
      <c r="Q1996" s="22">
        <v>27</v>
      </c>
      <c r="R1996" s="6">
        <v>7</v>
      </c>
      <c r="S1996" s="6" t="s">
        <v>48</v>
      </c>
      <c r="T1996" s="6">
        <v>2025</v>
      </c>
      <c r="U1996"/>
      <c r="AP1996" s="9"/>
      <c r="AQ1996" s="9"/>
      <c r="AR1996" s="76"/>
      <c r="AS1996" s="76"/>
    </row>
    <row r="1997" spans="1:45">
      <c r="A1997" s="26">
        <v>15</v>
      </c>
      <c r="B1997" s="27" t="s">
        <v>38</v>
      </c>
      <c r="C1997" s="27" t="s">
        <v>21</v>
      </c>
      <c r="D1997" s="63">
        <v>45855</v>
      </c>
      <c r="E1997" s="21">
        <v>24.5</v>
      </c>
      <c r="F1997" s="22">
        <v>605</v>
      </c>
      <c r="G1997" s="33">
        <v>6.8656000000000006</v>
      </c>
      <c r="H1997" s="22">
        <v>82.208000000000013</v>
      </c>
      <c r="I1997" s="22">
        <v>33</v>
      </c>
      <c r="J1997" s="23">
        <v>7.27</v>
      </c>
      <c r="K1997" s="31">
        <v>1.200000000000756</v>
      </c>
      <c r="L1997" s="33">
        <v>0.20277600000000004</v>
      </c>
      <c r="M1997" s="33">
        <v>0.43999999999999995</v>
      </c>
      <c r="N1997" s="31">
        <v>11.368</v>
      </c>
      <c r="O1997" s="31">
        <v>0</v>
      </c>
      <c r="P1997" s="32">
        <f t="shared" si="43"/>
        <v>25.83636363636364</v>
      </c>
      <c r="Q1997" s="22">
        <v>120</v>
      </c>
      <c r="R1997" s="6">
        <v>7</v>
      </c>
      <c r="S1997" s="6" t="s">
        <v>48</v>
      </c>
      <c r="T1997" s="6">
        <v>2025</v>
      </c>
      <c r="U1997"/>
      <c r="AP1997" s="9"/>
      <c r="AQ1997" s="9"/>
      <c r="AR1997" s="76"/>
      <c r="AS1997" s="76"/>
    </row>
    <row r="1998" spans="1:45">
      <c r="A1998" s="26">
        <v>16</v>
      </c>
      <c r="B1998" s="27" t="s">
        <v>39</v>
      </c>
      <c r="C1998" s="27" t="s">
        <v>26</v>
      </c>
      <c r="D1998" s="63">
        <v>45855</v>
      </c>
      <c r="E1998" s="21">
        <v>28.9</v>
      </c>
      <c r="F1998" s="22">
        <v>611</v>
      </c>
      <c r="G1998" s="33">
        <v>6.5408000000000008</v>
      </c>
      <c r="H1998" s="22">
        <v>84.784000000000006</v>
      </c>
      <c r="I1998" s="22">
        <v>33</v>
      </c>
      <c r="J1998" s="23">
        <v>7.49</v>
      </c>
      <c r="K1998" s="31">
        <v>4.5390070921993413</v>
      </c>
      <c r="L1998" s="33">
        <v>0.56039716312056742</v>
      </c>
      <c r="M1998" s="33">
        <v>3.5199999999999996</v>
      </c>
      <c r="N1998" s="31">
        <v>3.528</v>
      </c>
      <c r="O1998" s="31">
        <v>0.2142</v>
      </c>
      <c r="P1998" s="32">
        <f t="shared" si="43"/>
        <v>1.0631250000000001</v>
      </c>
      <c r="Q1998" s="22">
        <v>52</v>
      </c>
      <c r="R1998" s="6">
        <v>7</v>
      </c>
      <c r="S1998" s="6" t="s">
        <v>48</v>
      </c>
      <c r="T1998" s="6">
        <v>2025</v>
      </c>
      <c r="U1998"/>
      <c r="AP1998" s="9"/>
      <c r="AQ1998" s="9"/>
      <c r="AR1998" s="76"/>
      <c r="AS1998" s="76"/>
    </row>
    <row r="1999" spans="1:45">
      <c r="A1999" s="26">
        <v>17</v>
      </c>
      <c r="B1999" s="27" t="s">
        <v>40</v>
      </c>
      <c r="C1999" s="27" t="s">
        <v>26</v>
      </c>
      <c r="D1999" s="63">
        <v>45855</v>
      </c>
      <c r="E1999" s="21">
        <v>30.1</v>
      </c>
      <c r="F1999" s="22">
        <v>247</v>
      </c>
      <c r="G1999" s="23">
        <v>7.2576000000000009</v>
      </c>
      <c r="H1999" s="22">
        <v>95.424000000000007</v>
      </c>
      <c r="I1999" s="22">
        <v>0</v>
      </c>
      <c r="J1999" s="23">
        <v>7.34</v>
      </c>
      <c r="K1999" s="31">
        <v>4.1999999999990933</v>
      </c>
      <c r="L1999" s="33">
        <v>0.52360000000000007</v>
      </c>
      <c r="M1999" s="33">
        <v>0.43999999999999995</v>
      </c>
      <c r="N1999" s="31">
        <v>0</v>
      </c>
      <c r="O1999" s="31">
        <v>1.2852000000000001</v>
      </c>
      <c r="P1999" s="32">
        <f t="shared" si="43"/>
        <v>2.9209090909090913</v>
      </c>
      <c r="Q1999" s="22">
        <v>50</v>
      </c>
      <c r="R1999" s="6">
        <v>7</v>
      </c>
      <c r="S1999" s="6" t="s">
        <v>48</v>
      </c>
      <c r="T1999" s="6">
        <v>2025</v>
      </c>
      <c r="U1999"/>
      <c r="AP1999" s="9"/>
      <c r="AQ1999" s="9"/>
      <c r="AR1999" s="76"/>
      <c r="AS1999" s="76"/>
    </row>
    <row r="2000" spans="1:45">
      <c r="A2000" s="26">
        <v>18</v>
      </c>
      <c r="B2000" s="27" t="s">
        <v>41</v>
      </c>
      <c r="C2000" s="27" t="s">
        <v>21</v>
      </c>
      <c r="D2000" s="63">
        <v>45855</v>
      </c>
      <c r="E2000" s="21"/>
      <c r="F2000" s="22"/>
      <c r="G2000" s="22"/>
      <c r="H2000" s="22"/>
      <c r="I2000" s="22"/>
      <c r="J2000" s="22"/>
      <c r="K2000" s="22"/>
      <c r="L2000" s="22"/>
      <c r="M2000" s="23"/>
      <c r="N2000" s="23"/>
      <c r="O2000" s="23"/>
      <c r="P2000" s="32"/>
      <c r="Q2000" s="22"/>
      <c r="R2000" s="6">
        <v>7</v>
      </c>
      <c r="S2000" s="6" t="s">
        <v>48</v>
      </c>
      <c r="T2000" s="6">
        <v>2025</v>
      </c>
      <c r="U2000"/>
      <c r="AP2000" s="9"/>
      <c r="AQ2000" s="9"/>
      <c r="AR2000" s="76"/>
      <c r="AS2000" s="76"/>
    </row>
    <row r="2001" spans="1:45">
      <c r="A2001" s="26">
        <v>19</v>
      </c>
      <c r="B2001" s="27" t="s">
        <v>42</v>
      </c>
      <c r="C2001" s="27" t="s">
        <v>32</v>
      </c>
      <c r="D2001" s="63">
        <v>45856</v>
      </c>
      <c r="E2001" s="21">
        <v>29.7</v>
      </c>
      <c r="F2001" s="22">
        <v>931</v>
      </c>
      <c r="G2001" s="23">
        <v>7.2</v>
      </c>
      <c r="H2001" s="22">
        <v>94.9</v>
      </c>
      <c r="I2001" s="22">
        <v>66</v>
      </c>
      <c r="J2001" s="23">
        <v>7.16</v>
      </c>
      <c r="K2001" s="31">
        <v>29.000000000000508</v>
      </c>
      <c r="L2001" s="33">
        <v>1.7485066666666669</v>
      </c>
      <c r="M2001" s="33">
        <v>3.1239999999999997</v>
      </c>
      <c r="N2001" s="31">
        <v>2.7440000000000002</v>
      </c>
      <c r="O2001" s="31">
        <v>4.7123999999999997</v>
      </c>
      <c r="P2001" s="32">
        <f t="shared" ref="P2001:P2023" si="44">(N2001+O2001)/M2001</f>
        <v>2.3868117797695265</v>
      </c>
      <c r="Q2001" s="22">
        <v>36</v>
      </c>
      <c r="R2001" s="6">
        <v>7</v>
      </c>
      <c r="S2001" s="6" t="s">
        <v>48</v>
      </c>
      <c r="T2001" s="6">
        <v>2025</v>
      </c>
      <c r="U2001"/>
      <c r="AP2001" s="9"/>
      <c r="AQ2001" s="9"/>
      <c r="AR2001" s="76"/>
      <c r="AS2001" s="76"/>
    </row>
    <row r="2002" spans="1:45">
      <c r="A2002" s="26">
        <v>20</v>
      </c>
      <c r="B2002" s="27" t="s">
        <v>43</v>
      </c>
      <c r="C2002" s="27" t="s">
        <v>26</v>
      </c>
      <c r="D2002" s="63">
        <v>45856</v>
      </c>
      <c r="E2002" s="21">
        <v>29.1</v>
      </c>
      <c r="F2002" s="22">
        <v>214</v>
      </c>
      <c r="G2002" s="23">
        <v>8.16</v>
      </c>
      <c r="H2002" s="22">
        <v>106</v>
      </c>
      <c r="I2002" s="22">
        <v>0</v>
      </c>
      <c r="J2002" s="23">
        <v>8.02</v>
      </c>
      <c r="K2002" s="31">
        <v>28.037383177571158</v>
      </c>
      <c r="L2002" s="33">
        <v>2.7937196261682247</v>
      </c>
      <c r="M2002" s="33">
        <v>0.83599999999999997</v>
      </c>
      <c r="N2002" s="31">
        <v>0</v>
      </c>
      <c r="O2002" s="31">
        <v>0.2142</v>
      </c>
      <c r="P2002" s="32">
        <f t="shared" si="44"/>
        <v>0.2562200956937799</v>
      </c>
      <c r="Q2002" s="22">
        <v>54</v>
      </c>
      <c r="R2002" s="6">
        <v>7</v>
      </c>
      <c r="S2002" s="6" t="s">
        <v>48</v>
      </c>
      <c r="T2002" s="6">
        <v>2025</v>
      </c>
      <c r="U2002"/>
      <c r="AP2002" s="9"/>
      <c r="AQ2002" s="9"/>
      <c r="AR2002" s="76"/>
      <c r="AS2002" s="76"/>
    </row>
    <row r="2003" spans="1:45">
      <c r="A2003" s="26">
        <v>21</v>
      </c>
      <c r="B2003" s="27" t="s">
        <v>44</v>
      </c>
      <c r="C2003" s="27" t="s">
        <v>21</v>
      </c>
      <c r="D2003" s="63">
        <v>45856</v>
      </c>
      <c r="E2003" s="21">
        <v>24.7</v>
      </c>
      <c r="F2003" s="22">
        <v>108</v>
      </c>
      <c r="G2003" s="23">
        <v>6.24</v>
      </c>
      <c r="H2003" s="22">
        <v>75.2</v>
      </c>
      <c r="I2003" s="22">
        <v>0</v>
      </c>
      <c r="J2003" s="23">
        <v>6.36</v>
      </c>
      <c r="K2003" s="31">
        <v>4.3010752688167306</v>
      </c>
      <c r="L2003" s="33">
        <v>0.53844301075268819</v>
      </c>
      <c r="M2003" s="33">
        <v>0.96799999999999997</v>
      </c>
      <c r="N2003" s="31">
        <v>1.764</v>
      </c>
      <c r="O2003" s="31">
        <v>3.4272</v>
      </c>
      <c r="P2003" s="32">
        <f t="shared" si="44"/>
        <v>5.3628099173553725</v>
      </c>
      <c r="Q2003" s="22">
        <v>101</v>
      </c>
      <c r="R2003" s="6">
        <v>7</v>
      </c>
      <c r="S2003" s="6" t="s">
        <v>48</v>
      </c>
      <c r="T2003" s="6">
        <v>2025</v>
      </c>
      <c r="U2003"/>
      <c r="AP2003" s="9"/>
      <c r="AQ2003" s="9"/>
      <c r="AR2003" s="76"/>
      <c r="AS2003" s="76"/>
    </row>
    <row r="2004" spans="1:45">
      <c r="A2004" s="26">
        <v>22</v>
      </c>
      <c r="B2004" s="27" t="s">
        <v>45</v>
      </c>
      <c r="C2004" s="27" t="s">
        <v>21</v>
      </c>
      <c r="D2004" s="63">
        <v>45855</v>
      </c>
      <c r="E2004" s="21">
        <v>23.6</v>
      </c>
      <c r="F2004" s="22">
        <v>339</v>
      </c>
      <c r="G2004" s="23">
        <v>7.3360000000000003</v>
      </c>
      <c r="H2004" s="22">
        <v>86.352000000000004</v>
      </c>
      <c r="I2004" s="22">
        <v>33</v>
      </c>
      <c r="J2004" s="23">
        <v>7.02</v>
      </c>
      <c r="K2004" s="31">
        <v>7.8400000000002024</v>
      </c>
      <c r="L2004" s="33">
        <v>0.45239040000000008</v>
      </c>
      <c r="M2004" s="33">
        <v>0.70399999999999996</v>
      </c>
      <c r="N2004" s="31">
        <v>57.036000000000001</v>
      </c>
      <c r="O2004" s="31">
        <v>0</v>
      </c>
      <c r="P2004" s="32">
        <f t="shared" si="44"/>
        <v>81.017045454545467</v>
      </c>
      <c r="Q2004" s="22">
        <v>53</v>
      </c>
      <c r="R2004" s="6">
        <v>7</v>
      </c>
      <c r="S2004" s="6" t="s">
        <v>48</v>
      </c>
      <c r="T2004" s="6">
        <v>2025</v>
      </c>
      <c r="U2004"/>
      <c r="AP2004" s="9"/>
      <c r="AQ2004" s="9"/>
      <c r="AR2004" s="76"/>
      <c r="AS2004" s="76"/>
    </row>
    <row r="2005" spans="1:45">
      <c r="A2005" s="26">
        <v>23</v>
      </c>
      <c r="B2005" s="27" t="s">
        <v>42</v>
      </c>
      <c r="C2005" s="27" t="s">
        <v>32</v>
      </c>
      <c r="D2005" s="63">
        <v>45856</v>
      </c>
      <c r="E2005" s="21">
        <v>26.7</v>
      </c>
      <c r="F2005" s="22">
        <v>1277</v>
      </c>
      <c r="G2005" s="23">
        <v>4.4400000000000004</v>
      </c>
      <c r="H2005" s="22">
        <v>55.3</v>
      </c>
      <c r="I2005" s="22">
        <v>0</v>
      </c>
      <c r="J2005" s="23">
        <v>7</v>
      </c>
      <c r="K2005" s="31">
        <v>21.449275362319053</v>
      </c>
      <c r="L2005" s="33">
        <v>1.4183420289855075</v>
      </c>
      <c r="M2005" s="33">
        <v>2.42</v>
      </c>
      <c r="N2005" s="31">
        <v>8.2320000000000011</v>
      </c>
      <c r="O2005" s="31">
        <v>16.493400000000001</v>
      </c>
      <c r="P2005" s="32">
        <f t="shared" si="44"/>
        <v>10.21710743801653</v>
      </c>
      <c r="Q2005" s="22">
        <v>28</v>
      </c>
      <c r="R2005" s="6">
        <v>7</v>
      </c>
      <c r="S2005" s="6" t="s">
        <v>48</v>
      </c>
      <c r="T2005" s="6">
        <v>2025</v>
      </c>
      <c r="U2005"/>
      <c r="AP2005" s="9"/>
      <c r="AQ2005" s="9"/>
      <c r="AR2005" s="76"/>
      <c r="AS2005" s="76"/>
    </row>
    <row r="2006" spans="1:45">
      <c r="A2006" s="26">
        <v>24</v>
      </c>
      <c r="B2006" s="27" t="s">
        <v>51</v>
      </c>
      <c r="C2006" s="27" t="s">
        <v>21</v>
      </c>
      <c r="D2006" s="63">
        <v>45855</v>
      </c>
      <c r="E2006" s="21">
        <v>27.2</v>
      </c>
      <c r="F2006" s="22">
        <v>1477</v>
      </c>
      <c r="G2006" s="23">
        <v>7.4256000000000002</v>
      </c>
      <c r="H2006" s="22">
        <v>93.52000000000001</v>
      </c>
      <c r="I2006" s="22">
        <v>66</v>
      </c>
      <c r="J2006" s="23">
        <v>7.85</v>
      </c>
      <c r="K2006" s="31">
        <v>1.300000000000523</v>
      </c>
      <c r="L2006" s="33">
        <v>8.9487999999999998E-2</v>
      </c>
      <c r="M2006" s="33">
        <v>4.6639999999999997</v>
      </c>
      <c r="N2006" s="31">
        <v>8.2320000000000011</v>
      </c>
      <c r="O2006" s="31">
        <v>0</v>
      </c>
      <c r="P2006" s="32">
        <f t="shared" si="44"/>
        <v>1.7650085763293315</v>
      </c>
      <c r="Q2006" s="22">
        <v>120</v>
      </c>
      <c r="R2006" s="6">
        <v>7</v>
      </c>
      <c r="S2006" s="6" t="s">
        <v>48</v>
      </c>
      <c r="T2006" s="6">
        <v>2025</v>
      </c>
      <c r="U2006"/>
      <c r="AP2006" s="9"/>
      <c r="AQ2006" s="9"/>
      <c r="AR2006" s="76"/>
      <c r="AS2006" s="76"/>
    </row>
    <row r="2007" spans="1:45">
      <c r="A2007" s="26">
        <v>1</v>
      </c>
      <c r="B2007" s="27" t="s">
        <v>20</v>
      </c>
      <c r="C2007" s="27" t="s">
        <v>21</v>
      </c>
      <c r="D2007" s="63">
        <v>45951</v>
      </c>
      <c r="E2007" s="21">
        <v>14.8</v>
      </c>
      <c r="F2007" s="22">
        <v>473</v>
      </c>
      <c r="G2007" s="23">
        <v>8.06</v>
      </c>
      <c r="H2007" s="22">
        <v>80.5</v>
      </c>
      <c r="I2007" s="22">
        <v>33</v>
      </c>
      <c r="J2007" s="23">
        <v>7.69</v>
      </c>
      <c r="K2007" s="31">
        <v>1.1999999999998678</v>
      </c>
      <c r="L2007" s="33">
        <v>0.22670600000000002</v>
      </c>
      <c r="M2007" s="33">
        <v>0.73440000000000005</v>
      </c>
      <c r="N2007" s="31">
        <v>2.6459999999999999</v>
      </c>
      <c r="O2007" s="31">
        <v>0</v>
      </c>
      <c r="P2007" s="32">
        <f t="shared" si="44"/>
        <v>3.6029411764705879</v>
      </c>
      <c r="Q2007" s="22">
        <v>120</v>
      </c>
      <c r="R2007" s="6">
        <v>10</v>
      </c>
      <c r="S2007" s="6" t="s">
        <v>22</v>
      </c>
      <c r="T2007" s="6">
        <v>2025</v>
      </c>
      <c r="U2007"/>
      <c r="AP2007" s="9"/>
      <c r="AQ2007" s="9"/>
      <c r="AR2007" s="76"/>
      <c r="AS2007" s="76"/>
    </row>
    <row r="2008" spans="1:45">
      <c r="A2008" s="26">
        <v>2</v>
      </c>
      <c r="B2008" s="27" t="s">
        <v>23</v>
      </c>
      <c r="C2008" s="27" t="s">
        <v>21</v>
      </c>
      <c r="D2008" s="63">
        <v>45952</v>
      </c>
      <c r="E2008" s="21">
        <v>14.9</v>
      </c>
      <c r="F2008" s="22">
        <v>507</v>
      </c>
      <c r="G2008" s="23">
        <v>8.2200000000000006</v>
      </c>
      <c r="H2008" s="22">
        <v>82</v>
      </c>
      <c r="I2008" s="22">
        <v>33</v>
      </c>
      <c r="J2008" s="23">
        <v>7.77</v>
      </c>
      <c r="K2008" s="31">
        <v>1.3999999999998458</v>
      </c>
      <c r="L2008" s="33">
        <v>0.22756799999999999</v>
      </c>
      <c r="M2008" s="33">
        <v>0.69120000000000004</v>
      </c>
      <c r="N2008" s="31">
        <v>3.6260000000000003</v>
      </c>
      <c r="O2008" s="31">
        <v>0</v>
      </c>
      <c r="P2008" s="32">
        <f t="shared" si="44"/>
        <v>5.2459490740740744</v>
      </c>
      <c r="Q2008" s="22">
        <v>120</v>
      </c>
      <c r="R2008" s="6">
        <v>10</v>
      </c>
      <c r="S2008" s="6" t="s">
        <v>22</v>
      </c>
      <c r="T2008" s="6">
        <v>2025</v>
      </c>
      <c r="U2008"/>
      <c r="AP2008" s="9"/>
      <c r="AQ2008" s="9"/>
      <c r="AR2008" s="76"/>
      <c r="AS2008" s="76"/>
    </row>
    <row r="2009" spans="1:45">
      <c r="A2009" s="26">
        <v>3</v>
      </c>
      <c r="B2009" s="27" t="s">
        <v>24</v>
      </c>
      <c r="C2009" s="27" t="s">
        <v>21</v>
      </c>
      <c r="D2009" s="63">
        <v>45952</v>
      </c>
      <c r="E2009" s="21">
        <v>16</v>
      </c>
      <c r="F2009" s="22">
        <v>701</v>
      </c>
      <c r="G2009" s="33">
        <v>4.17</v>
      </c>
      <c r="H2009" s="22">
        <v>41.1</v>
      </c>
      <c r="I2009" s="22">
        <v>0</v>
      </c>
      <c r="J2009" s="23">
        <v>7.57</v>
      </c>
      <c r="K2009" s="31">
        <v>5.0000000000007816</v>
      </c>
      <c r="L2009" s="33">
        <v>1.0585359999999999</v>
      </c>
      <c r="M2009" s="33">
        <v>1.4256</v>
      </c>
      <c r="N2009" s="31">
        <v>33.026000000000003</v>
      </c>
      <c r="O2009" s="31">
        <v>383.03429999999997</v>
      </c>
      <c r="P2009" s="32">
        <f t="shared" si="44"/>
        <v>291.8492564534231</v>
      </c>
      <c r="Q2009" s="22">
        <v>80</v>
      </c>
      <c r="R2009" s="6">
        <v>10</v>
      </c>
      <c r="S2009" s="6" t="s">
        <v>22</v>
      </c>
      <c r="T2009" s="6">
        <v>2025</v>
      </c>
      <c r="U2009"/>
      <c r="AP2009" s="9"/>
      <c r="AQ2009" s="9"/>
      <c r="AR2009" s="76"/>
      <c r="AS2009" s="76"/>
    </row>
    <row r="2010" spans="1:45">
      <c r="A2010" s="26">
        <v>4</v>
      </c>
      <c r="B2010" s="27" t="s">
        <v>25</v>
      </c>
      <c r="C2010" s="27" t="s">
        <v>26</v>
      </c>
      <c r="D2010" s="63">
        <v>45952</v>
      </c>
      <c r="E2010" s="21">
        <v>18.600000000000001</v>
      </c>
      <c r="F2010" s="22">
        <v>247</v>
      </c>
      <c r="G2010" s="23">
        <v>12.07</v>
      </c>
      <c r="H2010" s="22">
        <v>130</v>
      </c>
      <c r="I2010" s="22">
        <v>0</v>
      </c>
      <c r="J2010" s="23">
        <v>7.99</v>
      </c>
      <c r="K2010" s="31">
        <v>18.181818181820219</v>
      </c>
      <c r="L2010" s="33">
        <v>2.1706727272727271</v>
      </c>
      <c r="M2010" s="33">
        <v>0.8640000000000001</v>
      </c>
      <c r="N2010" s="31">
        <v>1.5680000000000001</v>
      </c>
      <c r="O2010" s="31">
        <v>0</v>
      </c>
      <c r="P2010" s="32">
        <f t="shared" si="44"/>
        <v>1.8148148148148147</v>
      </c>
      <c r="Q2010" s="22">
        <v>44</v>
      </c>
      <c r="R2010" s="6">
        <v>10</v>
      </c>
      <c r="S2010" s="6" t="s">
        <v>22</v>
      </c>
      <c r="T2010" s="6">
        <v>2025</v>
      </c>
      <c r="U2010"/>
      <c r="AP2010" s="9"/>
      <c r="AQ2010" s="9"/>
      <c r="AR2010" s="76"/>
      <c r="AS2010" s="76"/>
    </row>
    <row r="2011" spans="1:45">
      <c r="A2011" s="26">
        <v>5</v>
      </c>
      <c r="B2011" s="27" t="s">
        <v>27</v>
      </c>
      <c r="C2011" s="27" t="s">
        <v>26</v>
      </c>
      <c r="D2011" s="63">
        <v>45952</v>
      </c>
      <c r="E2011" s="21">
        <v>21.8</v>
      </c>
      <c r="F2011" s="22">
        <v>43</v>
      </c>
      <c r="G2011" s="23">
        <v>9.61</v>
      </c>
      <c r="H2011" s="22">
        <v>109.7</v>
      </c>
      <c r="I2011" s="22">
        <v>0</v>
      </c>
      <c r="J2011" s="23">
        <v>7.76</v>
      </c>
      <c r="K2011" s="31">
        <v>16.363636363641287</v>
      </c>
      <c r="L2011" s="33">
        <v>1.6038424242424241</v>
      </c>
      <c r="M2011" s="33">
        <v>1.1232</v>
      </c>
      <c r="N2011" s="31">
        <v>0.49</v>
      </c>
      <c r="O2011" s="31">
        <v>0</v>
      </c>
      <c r="P2011" s="32">
        <f t="shared" si="44"/>
        <v>0.43625356125356124</v>
      </c>
      <c r="Q2011" s="22">
        <v>40</v>
      </c>
      <c r="R2011" s="6">
        <v>10</v>
      </c>
      <c r="S2011" s="6" t="s">
        <v>22</v>
      </c>
      <c r="T2011" s="6">
        <v>2025</v>
      </c>
      <c r="U2011"/>
      <c r="AP2011" s="9"/>
      <c r="AQ2011" s="9"/>
      <c r="AR2011" s="76"/>
      <c r="AS2011" s="76"/>
    </row>
    <row r="2012" spans="1:45">
      <c r="A2012" s="26">
        <v>6</v>
      </c>
      <c r="B2012" s="27" t="s">
        <v>28</v>
      </c>
      <c r="C2012" s="27" t="s">
        <v>21</v>
      </c>
      <c r="D2012" s="63">
        <v>45952</v>
      </c>
      <c r="E2012" s="21">
        <v>15.6</v>
      </c>
      <c r="F2012" s="22">
        <v>511</v>
      </c>
      <c r="G2012" s="23">
        <v>7.32</v>
      </c>
      <c r="H2012" s="22">
        <v>73.599999999999994</v>
      </c>
      <c r="I2012" s="22">
        <v>0</v>
      </c>
      <c r="J2012" s="23">
        <v>7.63</v>
      </c>
      <c r="K2012" s="31">
        <v>2.6999999999999247</v>
      </c>
      <c r="L2012" s="33">
        <v>0.37410800000000005</v>
      </c>
      <c r="M2012" s="33">
        <v>0.95040000000000002</v>
      </c>
      <c r="N2012" s="31">
        <v>0.88200000000000001</v>
      </c>
      <c r="O2012" s="31">
        <v>0</v>
      </c>
      <c r="P2012" s="32">
        <f t="shared" si="44"/>
        <v>0.92803030303030298</v>
      </c>
      <c r="Q2012" s="22">
        <v>120</v>
      </c>
      <c r="R2012" s="6">
        <v>10</v>
      </c>
      <c r="S2012" s="6" t="s">
        <v>22</v>
      </c>
      <c r="T2012" s="6">
        <v>2025</v>
      </c>
      <c r="U2012"/>
      <c r="AP2012" s="9"/>
      <c r="AQ2012" s="9"/>
      <c r="AR2012" s="76"/>
      <c r="AS2012" s="76"/>
    </row>
    <row r="2013" spans="1:45">
      <c r="A2013" s="26">
        <v>7</v>
      </c>
      <c r="B2013" s="27" t="s">
        <v>29</v>
      </c>
      <c r="C2013" s="27" t="s">
        <v>21</v>
      </c>
      <c r="D2013" s="63">
        <v>45952</v>
      </c>
      <c r="E2013" s="21">
        <v>15.4</v>
      </c>
      <c r="F2013" s="22">
        <v>918</v>
      </c>
      <c r="G2013" s="23">
        <v>2.39</v>
      </c>
      <c r="H2013" s="22">
        <v>23</v>
      </c>
      <c r="I2013" s="22">
        <v>0</v>
      </c>
      <c r="J2013" s="23">
        <v>7.53</v>
      </c>
      <c r="K2013" s="31">
        <v>3.4999999999998366</v>
      </c>
      <c r="L2013" s="33">
        <v>0.27152999999999999</v>
      </c>
      <c r="M2013" s="33">
        <v>0.73440000000000005</v>
      </c>
      <c r="N2013" s="31">
        <v>12.74</v>
      </c>
      <c r="O2013" s="31">
        <v>0</v>
      </c>
      <c r="P2013" s="32">
        <f t="shared" si="44"/>
        <v>17.347494553376904</v>
      </c>
      <c r="Q2013" s="22">
        <v>120</v>
      </c>
      <c r="R2013" s="6">
        <v>10</v>
      </c>
      <c r="S2013" s="6" t="s">
        <v>22</v>
      </c>
      <c r="T2013" s="6">
        <v>2025</v>
      </c>
      <c r="U2013"/>
      <c r="AP2013" s="9"/>
      <c r="AQ2013" s="9"/>
      <c r="AR2013" s="76"/>
      <c r="AS2013" s="76"/>
    </row>
    <row r="2014" spans="1:45">
      <c r="A2014" s="26">
        <v>8</v>
      </c>
      <c r="B2014" s="27" t="s">
        <v>30</v>
      </c>
      <c r="C2014" s="27" t="s">
        <v>26</v>
      </c>
      <c r="D2014" s="63">
        <v>45952</v>
      </c>
      <c r="E2014" s="21">
        <v>19.2</v>
      </c>
      <c r="F2014" s="22">
        <v>293</v>
      </c>
      <c r="G2014" s="23">
        <v>7.48</v>
      </c>
      <c r="H2014" s="22">
        <v>80.900000000000006</v>
      </c>
      <c r="I2014" s="22">
        <v>0</v>
      </c>
      <c r="J2014" s="23">
        <v>7.32</v>
      </c>
      <c r="K2014" s="31">
        <v>3.8000000000000256</v>
      </c>
      <c r="L2014" s="33">
        <v>0.52237200000000006</v>
      </c>
      <c r="M2014" s="33">
        <v>0.95040000000000002</v>
      </c>
      <c r="N2014" s="31">
        <v>0</v>
      </c>
      <c r="O2014" s="31">
        <v>0</v>
      </c>
      <c r="P2014" s="32">
        <f t="shared" si="44"/>
        <v>0</v>
      </c>
      <c r="Q2014" s="22">
        <v>120</v>
      </c>
      <c r="R2014" s="6">
        <v>10</v>
      </c>
      <c r="S2014" s="6" t="s">
        <v>22</v>
      </c>
      <c r="T2014" s="6">
        <v>2025</v>
      </c>
      <c r="U2014"/>
      <c r="AP2014" s="9"/>
      <c r="AQ2014" s="9"/>
      <c r="AR2014" s="76"/>
      <c r="AS2014" s="76"/>
    </row>
    <row r="2015" spans="1:45">
      <c r="A2015" s="26">
        <v>9</v>
      </c>
      <c r="B2015" s="27" t="s">
        <v>31</v>
      </c>
      <c r="C2015" s="27" t="s">
        <v>32</v>
      </c>
      <c r="D2015" s="63">
        <v>45952</v>
      </c>
      <c r="E2015" s="21">
        <v>18.3</v>
      </c>
      <c r="F2015" s="22">
        <v>11800</v>
      </c>
      <c r="G2015" s="23">
        <v>9.2200000000000006</v>
      </c>
      <c r="H2015" s="22">
        <v>98</v>
      </c>
      <c r="I2015" s="22">
        <v>233</v>
      </c>
      <c r="J2015" s="23">
        <v>7.21</v>
      </c>
      <c r="K2015" s="31">
        <v>26.206896551724316</v>
      </c>
      <c r="L2015" s="33">
        <v>1.2157172413793105</v>
      </c>
      <c r="M2015" s="33">
        <v>1.2528000000000001</v>
      </c>
      <c r="N2015" s="31">
        <v>0</v>
      </c>
      <c r="O2015" s="31">
        <v>6.5559999999999992</v>
      </c>
      <c r="P2015" s="32">
        <f t="shared" si="44"/>
        <v>5.2330779054916974</v>
      </c>
      <c r="Q2015" s="22">
        <v>29</v>
      </c>
      <c r="R2015" s="6">
        <v>10</v>
      </c>
      <c r="S2015" s="6" t="s">
        <v>22</v>
      </c>
      <c r="T2015" s="6">
        <v>2025</v>
      </c>
      <c r="U2015"/>
      <c r="AP2015" s="9"/>
      <c r="AQ2015" s="9"/>
      <c r="AR2015" s="76"/>
      <c r="AS2015" s="76"/>
    </row>
    <row r="2016" spans="1:45">
      <c r="A2016" s="26">
        <v>10</v>
      </c>
      <c r="B2016" s="27" t="s">
        <v>33</v>
      </c>
      <c r="C2016" s="27" t="s">
        <v>32</v>
      </c>
      <c r="D2016" s="63">
        <v>45952</v>
      </c>
      <c r="E2016" s="21">
        <v>18.100000000000001</v>
      </c>
      <c r="F2016" s="22">
        <v>12160</v>
      </c>
      <c r="G2016" s="23">
        <v>10.5</v>
      </c>
      <c r="H2016" s="22">
        <v>111</v>
      </c>
      <c r="I2016" s="22">
        <v>0</v>
      </c>
      <c r="J2016" s="23">
        <v>7.62</v>
      </c>
      <c r="K2016" s="31">
        <v>10.999999999999899</v>
      </c>
      <c r="L2016" s="33">
        <v>0.33617999999999998</v>
      </c>
      <c r="M2016" s="33">
        <v>0.99360000000000004</v>
      </c>
      <c r="N2016" s="31">
        <v>0.19600000000000001</v>
      </c>
      <c r="O2016" s="31">
        <v>9.0145</v>
      </c>
      <c r="P2016" s="32">
        <f t="shared" si="44"/>
        <v>9.2698268921094993</v>
      </c>
      <c r="Q2016" s="22">
        <v>54</v>
      </c>
      <c r="R2016" s="6">
        <v>10</v>
      </c>
      <c r="S2016" s="6" t="s">
        <v>22</v>
      </c>
      <c r="T2016" s="6">
        <v>2025</v>
      </c>
      <c r="U2016"/>
      <c r="AP2016" s="9"/>
      <c r="AQ2016" s="9"/>
      <c r="AR2016" s="76"/>
      <c r="AS2016" s="76"/>
    </row>
    <row r="2017" spans="1:45">
      <c r="A2017" s="26">
        <v>11</v>
      </c>
      <c r="B2017" s="27" t="s">
        <v>34</v>
      </c>
      <c r="C2017" s="27" t="s">
        <v>26</v>
      </c>
      <c r="D2017" s="63">
        <v>45952</v>
      </c>
      <c r="E2017" s="21">
        <v>19.3</v>
      </c>
      <c r="F2017" s="22">
        <v>241</v>
      </c>
      <c r="G2017" s="23">
        <v>5.69</v>
      </c>
      <c r="H2017" s="22">
        <v>61.1</v>
      </c>
      <c r="I2017" s="22">
        <v>0</v>
      </c>
      <c r="J2017" s="23">
        <v>7.48</v>
      </c>
      <c r="K2017" s="31">
        <v>2.8767123287665024</v>
      </c>
      <c r="L2017" s="33">
        <v>0.28457808219178082</v>
      </c>
      <c r="M2017" s="33">
        <v>0.64800000000000002</v>
      </c>
      <c r="N2017" s="31">
        <v>0.58800000000000008</v>
      </c>
      <c r="O2017" s="31">
        <v>10.981299999999999</v>
      </c>
      <c r="P2017" s="32">
        <f t="shared" si="44"/>
        <v>17.853858024691355</v>
      </c>
      <c r="Q2017" s="22">
        <v>120</v>
      </c>
      <c r="R2017" s="6">
        <v>10</v>
      </c>
      <c r="S2017" s="6" t="s">
        <v>22</v>
      </c>
      <c r="T2017" s="6">
        <v>2025</v>
      </c>
      <c r="U2017"/>
      <c r="AP2017" s="9"/>
      <c r="AQ2017" s="9"/>
      <c r="AR2017" s="76"/>
      <c r="AS2017" s="76"/>
    </row>
    <row r="2018" spans="1:45">
      <c r="A2018" s="26">
        <v>12</v>
      </c>
      <c r="B2018" s="27" t="s">
        <v>35</v>
      </c>
      <c r="C2018" s="27" t="s">
        <v>26</v>
      </c>
      <c r="D2018" s="63">
        <v>45952</v>
      </c>
      <c r="E2018" s="21">
        <v>17.8</v>
      </c>
      <c r="F2018" s="22">
        <v>294</v>
      </c>
      <c r="G2018" s="23">
        <v>2.5299999999999998</v>
      </c>
      <c r="H2018" s="22">
        <v>26.8</v>
      </c>
      <c r="I2018" s="22">
        <v>0</v>
      </c>
      <c r="J2018" s="23">
        <v>7.38</v>
      </c>
      <c r="K2018" s="31">
        <v>0.79999999999991189</v>
      </c>
      <c r="L2018" s="33">
        <v>0.27584000000000003</v>
      </c>
      <c r="M2018" s="33">
        <v>0.77760000000000007</v>
      </c>
      <c r="N2018" s="31">
        <v>0</v>
      </c>
      <c r="O2018" s="31">
        <v>27.043499999999998</v>
      </c>
      <c r="P2018" s="32">
        <f t="shared" si="44"/>
        <v>34.778163580246911</v>
      </c>
      <c r="Q2018" s="22">
        <v>120</v>
      </c>
      <c r="R2018" s="6">
        <v>10</v>
      </c>
      <c r="S2018" s="6" t="s">
        <v>22</v>
      </c>
      <c r="T2018" s="6">
        <v>2025</v>
      </c>
      <c r="U2018"/>
      <c r="AP2018" s="9"/>
      <c r="AQ2018" s="9"/>
      <c r="AR2018" s="76"/>
      <c r="AS2018" s="76"/>
    </row>
    <row r="2019" spans="1:45">
      <c r="A2019" s="26">
        <v>13</v>
      </c>
      <c r="B2019" s="27" t="s">
        <v>36</v>
      </c>
      <c r="C2019" s="27" t="s">
        <v>32</v>
      </c>
      <c r="D2019" s="63">
        <v>45952</v>
      </c>
      <c r="E2019" s="21">
        <v>18.8</v>
      </c>
      <c r="F2019" s="22">
        <v>10450</v>
      </c>
      <c r="G2019" s="23">
        <v>10.82</v>
      </c>
      <c r="H2019" s="22">
        <v>116</v>
      </c>
      <c r="I2019" s="22">
        <v>33</v>
      </c>
      <c r="J2019" s="23">
        <v>7.51</v>
      </c>
      <c r="K2019" s="31">
        <v>26.285714285713929</v>
      </c>
      <c r="L2019" s="33">
        <v>1.2265028571428571</v>
      </c>
      <c r="M2019" s="33">
        <v>0.99360000000000004</v>
      </c>
      <c r="N2019" s="31">
        <v>0</v>
      </c>
      <c r="O2019" s="31">
        <v>15.734399999999999</v>
      </c>
      <c r="P2019" s="32">
        <f t="shared" si="44"/>
        <v>15.835748792270531</v>
      </c>
      <c r="Q2019" s="22">
        <v>28</v>
      </c>
      <c r="R2019" s="6">
        <v>10</v>
      </c>
      <c r="S2019" s="6" t="s">
        <v>22</v>
      </c>
      <c r="T2019" s="6">
        <v>2025</v>
      </c>
      <c r="U2019"/>
      <c r="AP2019" s="9"/>
      <c r="AQ2019" s="9"/>
      <c r="AR2019" s="76"/>
      <c r="AS2019" s="76"/>
    </row>
    <row r="2020" spans="1:45">
      <c r="A2020" s="26">
        <v>14</v>
      </c>
      <c r="B2020" s="27" t="s">
        <v>37</v>
      </c>
      <c r="C2020" s="27" t="s">
        <v>32</v>
      </c>
      <c r="D2020" s="63">
        <v>45952</v>
      </c>
      <c r="E2020" s="21">
        <v>18.3</v>
      </c>
      <c r="F2020" s="22">
        <v>7640</v>
      </c>
      <c r="G2020" s="33">
        <v>10.76</v>
      </c>
      <c r="H2020" s="22">
        <v>114</v>
      </c>
      <c r="I2020" s="22">
        <v>33</v>
      </c>
      <c r="J2020" s="23">
        <v>7.5</v>
      </c>
      <c r="K2020" s="31">
        <v>13.513513513513226</v>
      </c>
      <c r="L2020" s="33">
        <v>1.1881621621621621</v>
      </c>
      <c r="M2020" s="33">
        <v>1.7280000000000002</v>
      </c>
      <c r="N2020" s="31">
        <v>0</v>
      </c>
      <c r="O2020" s="31">
        <v>0.49169999999999997</v>
      </c>
      <c r="P2020" s="32">
        <f t="shared" si="44"/>
        <v>0.28454861111111107</v>
      </c>
      <c r="Q2020" s="22">
        <v>35</v>
      </c>
      <c r="R2020" s="6">
        <v>10</v>
      </c>
      <c r="S2020" s="6" t="s">
        <v>22</v>
      </c>
      <c r="T2020" s="6">
        <v>2025</v>
      </c>
      <c r="U2020"/>
      <c r="AP2020" s="9"/>
      <c r="AQ2020" s="9"/>
      <c r="AR2020" s="76"/>
      <c r="AS2020" s="76"/>
    </row>
    <row r="2021" spans="1:45">
      <c r="A2021" s="26">
        <v>15</v>
      </c>
      <c r="B2021" s="27" t="s">
        <v>38</v>
      </c>
      <c r="C2021" s="27" t="s">
        <v>21</v>
      </c>
      <c r="D2021" s="63">
        <v>45952</v>
      </c>
      <c r="E2021" s="21">
        <v>14.6</v>
      </c>
      <c r="F2021" s="22">
        <v>689</v>
      </c>
      <c r="G2021" s="33">
        <v>8.68</v>
      </c>
      <c r="H2021" s="22">
        <v>86.5</v>
      </c>
      <c r="I2021" s="22">
        <v>33</v>
      </c>
      <c r="J2021" s="23">
        <v>7.78</v>
      </c>
      <c r="K2021" s="31">
        <v>2.6000000000001577</v>
      </c>
      <c r="L2021" s="33">
        <v>0.32152599999999998</v>
      </c>
      <c r="M2021" s="33">
        <v>0.82080000000000009</v>
      </c>
      <c r="N2021" s="31">
        <v>26.068000000000001</v>
      </c>
      <c r="O2021" s="31">
        <v>0</v>
      </c>
      <c r="P2021" s="32">
        <f t="shared" si="44"/>
        <v>31.759259259259256</v>
      </c>
      <c r="Q2021" s="22">
        <v>120</v>
      </c>
      <c r="R2021" s="6">
        <v>10</v>
      </c>
      <c r="S2021" s="6" t="s">
        <v>22</v>
      </c>
      <c r="T2021" s="6">
        <v>2025</v>
      </c>
      <c r="U2021"/>
      <c r="AP2021" s="9"/>
      <c r="AQ2021" s="9"/>
      <c r="AR2021" s="76"/>
      <c r="AS2021" s="76"/>
    </row>
    <row r="2022" spans="1:45">
      <c r="A2022" s="26">
        <v>16</v>
      </c>
      <c r="B2022" s="27" t="s">
        <v>39</v>
      </c>
      <c r="C2022" s="27" t="s">
        <v>26</v>
      </c>
      <c r="D2022" s="63">
        <v>45952</v>
      </c>
      <c r="E2022" s="21">
        <v>16.399999999999999</v>
      </c>
      <c r="F2022" s="22">
        <v>844</v>
      </c>
      <c r="G2022" s="33">
        <v>8.7799999999999994</v>
      </c>
      <c r="H2022" s="22">
        <v>90.3</v>
      </c>
      <c r="I2022" s="22">
        <v>0</v>
      </c>
      <c r="J2022" s="23">
        <v>8.01</v>
      </c>
      <c r="K2022" s="31">
        <v>8.3999999999999631</v>
      </c>
      <c r="L2022" s="33">
        <v>0.71718400000000004</v>
      </c>
      <c r="M2022" s="33">
        <v>1.08</v>
      </c>
      <c r="N2022" s="31">
        <v>0</v>
      </c>
      <c r="O2022" s="31">
        <v>0</v>
      </c>
      <c r="P2022" s="32">
        <f t="shared" si="44"/>
        <v>0</v>
      </c>
      <c r="Q2022" s="22">
        <v>61</v>
      </c>
      <c r="R2022" s="6">
        <v>10</v>
      </c>
      <c r="S2022" s="6" t="s">
        <v>22</v>
      </c>
      <c r="T2022" s="6">
        <v>2025</v>
      </c>
      <c r="U2022"/>
      <c r="AP2022" s="9"/>
      <c r="AQ2022" s="9"/>
      <c r="AR2022" s="76"/>
      <c r="AS2022" s="76"/>
    </row>
    <row r="2023" spans="1:45">
      <c r="A2023" s="26">
        <v>17</v>
      </c>
      <c r="B2023" s="27" t="s">
        <v>40</v>
      </c>
      <c r="C2023" s="27" t="s">
        <v>26</v>
      </c>
      <c r="D2023" s="63">
        <v>45952</v>
      </c>
      <c r="E2023" s="21">
        <v>18.3</v>
      </c>
      <c r="F2023" s="22">
        <v>360</v>
      </c>
      <c r="G2023" s="23">
        <v>9.48</v>
      </c>
      <c r="H2023" s="22">
        <v>100</v>
      </c>
      <c r="I2023" s="22">
        <v>0</v>
      </c>
      <c r="J2023" s="23">
        <v>7.84</v>
      </c>
      <c r="K2023" s="31">
        <v>10.400000000000631</v>
      </c>
      <c r="L2023" s="33">
        <v>0.61546800000000002</v>
      </c>
      <c r="M2023" s="33">
        <v>0.69120000000000004</v>
      </c>
      <c r="N2023" s="31">
        <v>0</v>
      </c>
      <c r="O2023" s="31">
        <v>0</v>
      </c>
      <c r="P2023" s="32">
        <f t="shared" si="44"/>
        <v>0</v>
      </c>
      <c r="Q2023" s="22">
        <v>55</v>
      </c>
      <c r="R2023" s="6">
        <v>10</v>
      </c>
      <c r="S2023" s="6" t="s">
        <v>22</v>
      </c>
      <c r="T2023" s="6">
        <v>2025</v>
      </c>
      <c r="U2023"/>
      <c r="AP2023" s="9"/>
      <c r="AQ2023" s="9"/>
      <c r="AR2023" s="76"/>
      <c r="AS2023" s="76"/>
    </row>
    <row r="2024" spans="1:45">
      <c r="A2024" s="26">
        <v>18</v>
      </c>
      <c r="B2024" s="27" t="s">
        <v>41</v>
      </c>
      <c r="C2024" s="27" t="s">
        <v>21</v>
      </c>
      <c r="D2024" s="63">
        <v>45952</v>
      </c>
      <c r="E2024" s="21"/>
      <c r="F2024" s="21" t="s">
        <v>50</v>
      </c>
      <c r="G2024" s="22"/>
      <c r="H2024" s="22"/>
      <c r="I2024" s="22"/>
      <c r="J2024" s="22"/>
      <c r="K2024" s="22"/>
      <c r="L2024" s="22"/>
      <c r="M2024" s="23"/>
      <c r="N2024" s="23"/>
      <c r="O2024" s="23"/>
      <c r="P2024" s="32"/>
      <c r="Q2024" s="22"/>
      <c r="R2024" s="6">
        <v>10</v>
      </c>
      <c r="S2024" s="6" t="s">
        <v>22</v>
      </c>
      <c r="T2024" s="6">
        <v>2025</v>
      </c>
      <c r="U2024"/>
      <c r="AP2024" s="9"/>
      <c r="AQ2024" s="9"/>
      <c r="AR2024" s="76"/>
      <c r="AS2024" s="76"/>
    </row>
    <row r="2025" spans="1:45">
      <c r="A2025" s="26">
        <v>19</v>
      </c>
      <c r="B2025" s="27" t="s">
        <v>42</v>
      </c>
      <c r="C2025" s="27" t="s">
        <v>32</v>
      </c>
      <c r="D2025" s="63">
        <v>45952</v>
      </c>
      <c r="E2025" s="21">
        <v>18.399999999999999</v>
      </c>
      <c r="F2025" s="22">
        <v>8690</v>
      </c>
      <c r="G2025" s="23">
        <v>10.94</v>
      </c>
      <c r="H2025" s="22">
        <v>117</v>
      </c>
      <c r="I2025" s="22">
        <v>400</v>
      </c>
      <c r="J2025" s="23">
        <v>7.36</v>
      </c>
      <c r="K2025" s="31">
        <v>22.909090909089194</v>
      </c>
      <c r="L2025" s="33">
        <v>1.4387563636363638</v>
      </c>
      <c r="M2025" s="33">
        <v>1.2528000000000001</v>
      </c>
      <c r="N2025" s="31">
        <v>0</v>
      </c>
      <c r="O2025" s="31">
        <v>4.0975000000000001</v>
      </c>
      <c r="P2025" s="32">
        <f t="shared" ref="P2025:P2030" si="45">(N2025+O2025)/M2025</f>
        <v>3.2706736909323113</v>
      </c>
      <c r="Q2025" s="22">
        <v>28</v>
      </c>
      <c r="R2025" s="6">
        <v>10</v>
      </c>
      <c r="S2025" s="6" t="s">
        <v>22</v>
      </c>
      <c r="T2025" s="6">
        <v>2025</v>
      </c>
      <c r="U2025"/>
      <c r="AP2025" s="9"/>
      <c r="AQ2025" s="9"/>
      <c r="AR2025" s="76"/>
      <c r="AS2025" s="76"/>
    </row>
    <row r="2026" spans="1:45">
      <c r="A2026" s="26">
        <v>20</v>
      </c>
      <c r="B2026" s="27" t="s">
        <v>43</v>
      </c>
      <c r="C2026" s="27" t="s">
        <v>26</v>
      </c>
      <c r="D2026" s="63">
        <v>45952</v>
      </c>
      <c r="E2026" s="21">
        <v>17</v>
      </c>
      <c r="F2026" s="22">
        <v>226</v>
      </c>
      <c r="G2026" s="23">
        <v>10.06</v>
      </c>
      <c r="H2026" s="22">
        <v>104</v>
      </c>
      <c r="I2026" s="22">
        <v>0</v>
      </c>
      <c r="J2026" s="23">
        <v>7.2</v>
      </c>
      <c r="K2026" s="31">
        <v>3.8709677419350577</v>
      </c>
      <c r="L2026" s="33">
        <v>0.6145225806451613</v>
      </c>
      <c r="M2026" s="33">
        <v>1.08</v>
      </c>
      <c r="N2026" s="31">
        <v>0.49</v>
      </c>
      <c r="O2026" s="31">
        <v>0</v>
      </c>
      <c r="P2026" s="32">
        <f t="shared" si="45"/>
        <v>0.45370370370370366</v>
      </c>
      <c r="Q2026" s="22">
        <v>66</v>
      </c>
      <c r="R2026" s="6">
        <v>10</v>
      </c>
      <c r="S2026" s="6" t="s">
        <v>22</v>
      </c>
      <c r="T2026" s="6">
        <v>2025</v>
      </c>
      <c r="U2026"/>
      <c r="AP2026" s="9"/>
      <c r="AQ2026" s="9"/>
      <c r="AR2026" s="76"/>
      <c r="AS2026" s="76"/>
    </row>
    <row r="2027" spans="1:45">
      <c r="A2027" s="26">
        <v>21</v>
      </c>
      <c r="B2027" s="27" t="s">
        <v>44</v>
      </c>
      <c r="C2027" s="27" t="s">
        <v>21</v>
      </c>
      <c r="D2027" s="63">
        <v>45952</v>
      </c>
      <c r="E2027" s="21">
        <v>15.7</v>
      </c>
      <c r="F2027" s="22">
        <v>175</v>
      </c>
      <c r="G2027" s="23">
        <v>8.7100000000000009</v>
      </c>
      <c r="H2027" s="22">
        <v>87.9</v>
      </c>
      <c r="I2027" s="22">
        <v>0</v>
      </c>
      <c r="J2027" s="23">
        <v>6.67</v>
      </c>
      <c r="K2027" s="31">
        <v>6.1904761904765664</v>
      </c>
      <c r="L2027" s="33">
        <v>0.59519047619047627</v>
      </c>
      <c r="M2027" s="33">
        <v>0.8640000000000001</v>
      </c>
      <c r="N2027" s="31">
        <v>6.2720000000000002</v>
      </c>
      <c r="O2027" s="31">
        <v>0</v>
      </c>
      <c r="P2027" s="32">
        <f t="shared" si="45"/>
        <v>7.2592592592592586</v>
      </c>
      <c r="Q2027" s="22">
        <v>83</v>
      </c>
      <c r="R2027" s="6">
        <v>10</v>
      </c>
      <c r="S2027" s="6" t="s">
        <v>22</v>
      </c>
      <c r="T2027" s="6">
        <v>2025</v>
      </c>
      <c r="U2027"/>
      <c r="AP2027" s="9"/>
      <c r="AQ2027" s="9"/>
      <c r="AR2027" s="76"/>
      <c r="AS2027" s="76"/>
    </row>
    <row r="2028" spans="1:45">
      <c r="A2028" s="26">
        <v>22</v>
      </c>
      <c r="B2028" s="27" t="s">
        <v>45</v>
      </c>
      <c r="C2028" s="27" t="s">
        <v>21</v>
      </c>
      <c r="D2028" s="63">
        <v>45952</v>
      </c>
      <c r="E2028" s="21">
        <v>17.7</v>
      </c>
      <c r="F2028" s="22">
        <v>542</v>
      </c>
      <c r="G2028" s="23">
        <v>8.18</v>
      </c>
      <c r="H2028" s="22">
        <v>86.3</v>
      </c>
      <c r="I2028" s="22">
        <v>0</v>
      </c>
      <c r="J2028" s="23">
        <v>7.68</v>
      </c>
      <c r="K2028" s="31">
        <v>1.5999999999998238</v>
      </c>
      <c r="L2028" s="33">
        <v>0.19136399999999998</v>
      </c>
      <c r="M2028" s="33">
        <v>9.2447999999999997</v>
      </c>
      <c r="N2028" s="31">
        <v>0</v>
      </c>
      <c r="O2028" s="31">
        <v>0</v>
      </c>
      <c r="P2028" s="32">
        <f t="shared" si="45"/>
        <v>0</v>
      </c>
      <c r="Q2028" s="22">
        <v>115</v>
      </c>
      <c r="R2028" s="6">
        <v>10</v>
      </c>
      <c r="S2028" s="6" t="s">
        <v>22</v>
      </c>
      <c r="T2028" s="6">
        <v>2025</v>
      </c>
      <c r="U2028"/>
      <c r="AP2028" s="9"/>
      <c r="AQ2028" s="9"/>
      <c r="AR2028" s="76"/>
      <c r="AS2028" s="76"/>
    </row>
    <row r="2029" spans="1:45">
      <c r="A2029" s="26">
        <v>23</v>
      </c>
      <c r="B2029" s="27" t="s">
        <v>42</v>
      </c>
      <c r="C2029" s="27" t="s">
        <v>32</v>
      </c>
      <c r="D2029" s="63">
        <v>45952</v>
      </c>
      <c r="E2029" s="21">
        <v>18</v>
      </c>
      <c r="F2029" s="22">
        <v>8760</v>
      </c>
      <c r="G2029" s="23">
        <v>10.1</v>
      </c>
      <c r="H2029" s="22">
        <v>108</v>
      </c>
      <c r="I2029" s="22">
        <v>133</v>
      </c>
      <c r="J2029" s="23">
        <v>7.47</v>
      </c>
      <c r="K2029" s="31">
        <v>17.575757575756985</v>
      </c>
      <c r="L2029" s="33">
        <v>1.8546060606060606</v>
      </c>
      <c r="M2029" s="33">
        <v>0.99360000000000004</v>
      </c>
      <c r="N2029" s="31">
        <v>0</v>
      </c>
      <c r="O2029" s="31">
        <v>1.1473</v>
      </c>
      <c r="P2029" s="32">
        <f t="shared" si="45"/>
        <v>1.1546900161030595</v>
      </c>
      <c r="Q2029" s="22">
        <v>29</v>
      </c>
      <c r="R2029" s="6">
        <v>10</v>
      </c>
      <c r="S2029" s="6" t="s">
        <v>22</v>
      </c>
      <c r="T2029" s="6">
        <v>2025</v>
      </c>
      <c r="U2029"/>
      <c r="AP2029" s="9"/>
      <c r="AQ2029" s="9"/>
      <c r="AR2029" s="76"/>
      <c r="AS2029" s="76"/>
    </row>
    <row r="2030" spans="1:45">
      <c r="A2030" s="26">
        <v>24</v>
      </c>
      <c r="B2030" s="27" t="s">
        <v>51</v>
      </c>
      <c r="C2030" s="27" t="s">
        <v>21</v>
      </c>
      <c r="D2030" s="63">
        <v>45952</v>
      </c>
      <c r="E2030" s="21">
        <v>23</v>
      </c>
      <c r="F2030" s="22">
        <v>1474</v>
      </c>
      <c r="G2030" s="23">
        <v>7.77</v>
      </c>
      <c r="H2030" s="22">
        <v>91.6</v>
      </c>
      <c r="I2030" s="22">
        <v>0</v>
      </c>
      <c r="J2030" s="23">
        <v>8.26</v>
      </c>
      <c r="K2030" s="31">
        <v>3.1999999999996476</v>
      </c>
      <c r="L2030" s="33">
        <v>0</v>
      </c>
      <c r="M2030" s="33">
        <v>4.4496000000000002</v>
      </c>
      <c r="N2030" s="31">
        <v>3.528</v>
      </c>
      <c r="O2030" s="31">
        <v>0</v>
      </c>
      <c r="P2030" s="32">
        <f t="shared" si="45"/>
        <v>0.79288025889967639</v>
      </c>
      <c r="Q2030" s="22">
        <v>65</v>
      </c>
      <c r="R2030" s="6">
        <v>10</v>
      </c>
      <c r="S2030" s="6" t="s">
        <v>22</v>
      </c>
      <c r="T2030" s="6">
        <v>2025</v>
      </c>
      <c r="U2030"/>
      <c r="AP2030" s="9"/>
      <c r="AQ2030" s="9"/>
      <c r="AR2030" s="76"/>
      <c r="AS2030" s="76"/>
    </row>
    <row r="2031" spans="1:45">
      <c r="A2031" s="26">
        <v>1</v>
      </c>
      <c r="B2031" s="4" t="s">
        <v>20</v>
      </c>
      <c r="C2031" s="4" t="s">
        <v>21</v>
      </c>
      <c r="D2031" s="65">
        <v>46048</v>
      </c>
      <c r="E2031" s="3">
        <v>6.7</v>
      </c>
      <c r="F2031" s="3">
        <v>533</v>
      </c>
      <c r="G2031" s="3">
        <v>11.8</v>
      </c>
      <c r="H2031" s="3">
        <v>95</v>
      </c>
      <c r="I2031" s="3">
        <v>133</v>
      </c>
      <c r="J2031" s="3">
        <v>7.32</v>
      </c>
      <c r="K2031" s="3">
        <v>1.200000000000756</v>
      </c>
      <c r="L2031" s="7">
        <v>0.32832800000000001</v>
      </c>
      <c r="M2031" s="7">
        <v>0.30869999999999997</v>
      </c>
      <c r="N2031" s="5">
        <v>9.3757999999999999</v>
      </c>
      <c r="O2031" s="5">
        <v>0.32150000000000001</v>
      </c>
      <c r="P2031" s="6">
        <v>31.413346290897316</v>
      </c>
      <c r="Q2031" s="3">
        <v>120</v>
      </c>
      <c r="R2031" s="6">
        <v>1</v>
      </c>
      <c r="S2031" s="6" t="s">
        <v>46</v>
      </c>
      <c r="T2031" s="6">
        <v>2026</v>
      </c>
      <c r="U2031"/>
      <c r="W2031"/>
    </row>
    <row r="2032" spans="1:45">
      <c r="A2032" s="26">
        <v>2</v>
      </c>
      <c r="B2032" s="4" t="s">
        <v>23</v>
      </c>
      <c r="C2032" s="4" t="s">
        <v>21</v>
      </c>
      <c r="D2032" s="65">
        <v>46048</v>
      </c>
      <c r="E2032" s="3">
        <v>6.2</v>
      </c>
      <c r="F2032" s="3">
        <v>563</v>
      </c>
      <c r="G2032" s="3">
        <v>11.2</v>
      </c>
      <c r="H2032" s="3">
        <v>91</v>
      </c>
      <c r="I2032" s="3">
        <v>0</v>
      </c>
      <c r="J2032" s="3">
        <v>7.3</v>
      </c>
      <c r="K2032" s="3">
        <v>1.3000000000000789</v>
      </c>
      <c r="L2032" s="7">
        <v>0.20114599999999999</v>
      </c>
      <c r="M2032" s="7">
        <v>0.2646</v>
      </c>
      <c r="N2032" s="5">
        <v>21.7042</v>
      </c>
      <c r="O2032" s="5">
        <v>0.64300000000000002</v>
      </c>
      <c r="P2032" s="6">
        <v>84.45653817082389</v>
      </c>
      <c r="Q2032" s="3">
        <v>120</v>
      </c>
      <c r="R2032" s="6">
        <v>1</v>
      </c>
      <c r="S2032" s="6" t="s">
        <v>46</v>
      </c>
      <c r="T2032" s="6">
        <v>2026</v>
      </c>
    </row>
    <row r="2033" spans="1:20">
      <c r="A2033" s="26">
        <v>3</v>
      </c>
      <c r="B2033" s="4" t="s">
        <v>24</v>
      </c>
      <c r="C2033" s="4" t="s">
        <v>21</v>
      </c>
      <c r="D2033" s="65">
        <v>46048</v>
      </c>
      <c r="E2033" s="3">
        <v>6</v>
      </c>
      <c r="F2033" s="3">
        <v>709</v>
      </c>
      <c r="G2033" s="3">
        <v>11.3</v>
      </c>
      <c r="H2033" s="3">
        <v>90.3</v>
      </c>
      <c r="I2033" s="3">
        <v>0</v>
      </c>
      <c r="J2033" s="3">
        <v>7.24</v>
      </c>
      <c r="K2033" s="3">
        <v>2.8</v>
      </c>
      <c r="L2033" s="7">
        <v>0.3584722580645161</v>
      </c>
      <c r="M2033" s="7">
        <v>0.48509999999999998</v>
      </c>
      <c r="N2033" s="5">
        <v>19.787600000000001</v>
      </c>
      <c r="O2033" s="5">
        <v>0.32150000000000001</v>
      </c>
      <c r="P2033" s="6">
        <v>41.453514739229028</v>
      </c>
      <c r="Q2033" s="3">
        <v>113</v>
      </c>
      <c r="R2033" s="6">
        <v>1</v>
      </c>
      <c r="S2033" s="6" t="s">
        <v>46</v>
      </c>
      <c r="T2033" s="6">
        <v>2026</v>
      </c>
    </row>
    <row r="2034" spans="1:20">
      <c r="A2034" s="26">
        <v>4</v>
      </c>
      <c r="B2034" s="4" t="s">
        <v>25</v>
      </c>
      <c r="C2034" s="4" t="s">
        <v>26</v>
      </c>
      <c r="D2034" s="65">
        <v>46048</v>
      </c>
      <c r="E2034" s="3">
        <v>6.3</v>
      </c>
      <c r="F2034" s="3">
        <v>392</v>
      </c>
      <c r="G2034" s="3">
        <v>9.5</v>
      </c>
      <c r="H2034" s="3">
        <v>77</v>
      </c>
      <c r="I2034" s="3">
        <v>0</v>
      </c>
      <c r="J2034" s="3">
        <v>7.24</v>
      </c>
      <c r="K2034" s="3">
        <v>0.60000000000037801</v>
      </c>
      <c r="L2034" s="7">
        <v>0.20475400000000002</v>
      </c>
      <c r="M2034" s="7">
        <v>0.2646</v>
      </c>
      <c r="N2034" s="5">
        <v>15.022</v>
      </c>
      <c r="O2034" s="5">
        <v>0.32150000000000001</v>
      </c>
      <c r="P2034" s="6">
        <v>57.987528344671205</v>
      </c>
      <c r="Q2034" s="3">
        <v>120</v>
      </c>
      <c r="R2034" s="6">
        <v>1</v>
      </c>
      <c r="S2034" s="6" t="s">
        <v>46</v>
      </c>
      <c r="T2034" s="6">
        <v>2026</v>
      </c>
    </row>
    <row r="2035" spans="1:20">
      <c r="A2035" s="26">
        <v>5</v>
      </c>
      <c r="B2035" s="4" t="s">
        <v>27</v>
      </c>
      <c r="C2035" s="4" t="s">
        <v>26</v>
      </c>
      <c r="D2035" s="65">
        <v>46048</v>
      </c>
      <c r="E2035" s="3">
        <v>5.8</v>
      </c>
      <c r="F2035" s="3">
        <v>746</v>
      </c>
      <c r="G2035" s="3">
        <v>12.5</v>
      </c>
      <c r="H2035" s="3">
        <v>100</v>
      </c>
      <c r="I2035" s="3">
        <v>0</v>
      </c>
      <c r="J2035" s="3">
        <v>5.5</v>
      </c>
      <c r="K2035" s="3">
        <v>4.8000000000012477</v>
      </c>
      <c r="L2035" s="7">
        <v>0.45280399999999998</v>
      </c>
      <c r="M2035" s="7">
        <v>0.2646</v>
      </c>
      <c r="N2035" s="5">
        <v>9.5830000000000002</v>
      </c>
      <c r="O2035" s="5">
        <v>40.830500000000001</v>
      </c>
      <c r="P2035" s="6">
        <v>190.52721088435374</v>
      </c>
      <c r="Q2035" s="3">
        <v>114</v>
      </c>
      <c r="R2035" s="6">
        <v>1</v>
      </c>
      <c r="S2035" s="6" t="s">
        <v>46</v>
      </c>
      <c r="T2035" s="6">
        <v>2026</v>
      </c>
    </row>
    <row r="2036" spans="1:20">
      <c r="A2036" s="26">
        <v>6</v>
      </c>
      <c r="B2036" s="4" t="s">
        <v>28</v>
      </c>
      <c r="C2036" s="4" t="s">
        <v>21</v>
      </c>
      <c r="D2036" s="65">
        <v>46048</v>
      </c>
      <c r="E2036" s="3">
        <v>7</v>
      </c>
      <c r="F2036" s="3">
        <v>568</v>
      </c>
      <c r="G2036" s="3">
        <v>11.3</v>
      </c>
      <c r="H2036" s="3">
        <v>93</v>
      </c>
      <c r="I2036" s="3">
        <v>0</v>
      </c>
      <c r="J2036" s="3">
        <v>7.17</v>
      </c>
      <c r="K2036" s="3">
        <v>1.6999999999995907</v>
      </c>
      <c r="L2036" s="7">
        <v>0.27961999999999998</v>
      </c>
      <c r="M2036" s="7">
        <v>0.3528</v>
      </c>
      <c r="N2036" s="5">
        <v>41.491799999999998</v>
      </c>
      <c r="O2036" s="5">
        <v>0.96450000000000002</v>
      </c>
      <c r="P2036" s="6">
        <v>120.34098639455782</v>
      </c>
      <c r="Q2036" s="3">
        <v>120</v>
      </c>
      <c r="R2036" s="6">
        <v>1</v>
      </c>
      <c r="S2036" s="6" t="s">
        <v>46</v>
      </c>
      <c r="T2036" s="6">
        <v>2026</v>
      </c>
    </row>
    <row r="2037" spans="1:20">
      <c r="A2037" s="26">
        <v>7</v>
      </c>
      <c r="B2037" s="4" t="s">
        <v>29</v>
      </c>
      <c r="C2037" s="4" t="s">
        <v>21</v>
      </c>
      <c r="D2037" s="65">
        <v>46048</v>
      </c>
      <c r="E2037" s="3">
        <v>7.5</v>
      </c>
      <c r="F2037" s="3">
        <v>755</v>
      </c>
      <c r="G2037" s="3">
        <v>8.1</v>
      </c>
      <c r="H2037" s="3">
        <v>67</v>
      </c>
      <c r="I2037" s="3">
        <v>0</v>
      </c>
      <c r="J2037" s="3">
        <v>7.09</v>
      </c>
      <c r="K2037" s="3">
        <v>2.4999999999995026</v>
      </c>
      <c r="L2037" s="7">
        <v>0.21287200000000003</v>
      </c>
      <c r="M2037" s="7">
        <v>0.30869999999999997</v>
      </c>
      <c r="N2037" s="5">
        <v>27.868399999999998</v>
      </c>
      <c r="O2037" s="5">
        <v>5.7869999999999999</v>
      </c>
      <c r="P2037" s="6">
        <v>109.02299967606091</v>
      </c>
      <c r="Q2037" s="3">
        <v>112</v>
      </c>
      <c r="R2037" s="6">
        <v>1</v>
      </c>
      <c r="S2037" s="6" t="s">
        <v>46</v>
      </c>
      <c r="T2037" s="6">
        <v>2026</v>
      </c>
    </row>
    <row r="2038" spans="1:20">
      <c r="A2038" s="26">
        <v>8</v>
      </c>
      <c r="B2038" s="4" t="s">
        <v>30</v>
      </c>
      <c r="C2038" s="4" t="s">
        <v>26</v>
      </c>
      <c r="D2038" s="65">
        <v>46048</v>
      </c>
      <c r="E2038" s="3">
        <v>7.2</v>
      </c>
      <c r="F2038" s="3">
        <v>323</v>
      </c>
      <c r="G2038" s="3">
        <v>10.4</v>
      </c>
      <c r="H2038" s="3">
        <v>86</v>
      </c>
      <c r="I2038" s="3">
        <v>0</v>
      </c>
      <c r="J2038" s="3">
        <v>7.23</v>
      </c>
      <c r="K2038" s="3">
        <v>1.4000000000002899</v>
      </c>
      <c r="L2038" s="7">
        <v>0.26699200000000001</v>
      </c>
      <c r="M2038" s="7">
        <v>0.3528</v>
      </c>
      <c r="N2038" s="5">
        <v>23.102799999999998</v>
      </c>
      <c r="O2038" s="5">
        <v>3.2149999999999999</v>
      </c>
      <c r="P2038" s="6">
        <v>74.596938775510196</v>
      </c>
      <c r="Q2038" s="3">
        <v>75</v>
      </c>
      <c r="R2038" s="6">
        <v>1</v>
      </c>
      <c r="S2038" s="6" t="s">
        <v>46</v>
      </c>
      <c r="T2038" s="6">
        <v>2026</v>
      </c>
    </row>
    <row r="2039" spans="1:20">
      <c r="A2039" s="26">
        <v>9</v>
      </c>
      <c r="B2039" s="4" t="s">
        <v>31</v>
      </c>
      <c r="C2039" s="4" t="s">
        <v>32</v>
      </c>
      <c r="D2039" s="65">
        <v>46048</v>
      </c>
      <c r="E2039" s="3">
        <v>7.9</v>
      </c>
      <c r="F2039" s="3">
        <v>6670</v>
      </c>
      <c r="G2039" s="3">
        <v>17.3</v>
      </c>
      <c r="H2039" s="3">
        <v>146</v>
      </c>
      <c r="I2039" s="3">
        <v>0</v>
      </c>
      <c r="J2039" s="3">
        <v>7.26</v>
      </c>
      <c r="K2039" s="3">
        <v>26.2</v>
      </c>
      <c r="L2039" s="7">
        <v>0.2707906976744186</v>
      </c>
      <c r="M2039" s="7">
        <v>0.48509999999999998</v>
      </c>
      <c r="N2039" s="5">
        <v>2.7972000000000001</v>
      </c>
      <c r="O2039" s="5">
        <v>3.2149999999999999</v>
      </c>
      <c r="P2039" s="6">
        <v>12.393733250876108</v>
      </c>
      <c r="Q2039" s="3">
        <v>22</v>
      </c>
      <c r="R2039" s="6">
        <v>1</v>
      </c>
      <c r="S2039" s="6" t="s">
        <v>46</v>
      </c>
      <c r="T2039" s="6">
        <v>2026</v>
      </c>
    </row>
    <row r="2040" spans="1:20">
      <c r="A2040" s="26">
        <v>10</v>
      </c>
      <c r="B2040" s="4" t="s">
        <v>33</v>
      </c>
      <c r="C2040" s="4" t="s">
        <v>32</v>
      </c>
      <c r="D2040" s="65">
        <v>46048</v>
      </c>
      <c r="E2040" s="3">
        <v>7</v>
      </c>
      <c r="F2040" s="3">
        <v>11370</v>
      </c>
      <c r="G2040" s="3">
        <v>14</v>
      </c>
      <c r="H2040" s="3">
        <v>115</v>
      </c>
      <c r="I2040" s="3">
        <v>0</v>
      </c>
      <c r="J2040" s="3">
        <v>7.57</v>
      </c>
      <c r="K2040" s="3">
        <v>5.3000000000000824</v>
      </c>
      <c r="L2040" s="7">
        <v>0.25616800000000001</v>
      </c>
      <c r="M2040" s="7">
        <v>0.2646</v>
      </c>
      <c r="N2040" s="5">
        <v>6.7858000000000001</v>
      </c>
      <c r="O2040" s="5">
        <v>2.2505000000000002</v>
      </c>
      <c r="P2040" s="6">
        <v>34.150793650793652</v>
      </c>
      <c r="Q2040" s="3">
        <v>56</v>
      </c>
      <c r="R2040" s="6">
        <v>1</v>
      </c>
      <c r="S2040" s="6" t="s">
        <v>46</v>
      </c>
      <c r="T2040" s="6">
        <v>2026</v>
      </c>
    </row>
    <row r="2041" spans="1:20">
      <c r="A2041" s="26">
        <v>11</v>
      </c>
      <c r="B2041" s="4" t="s">
        <v>34</v>
      </c>
      <c r="C2041" s="4" t="s">
        <v>26</v>
      </c>
      <c r="D2041" s="65">
        <v>46048</v>
      </c>
      <c r="E2041" s="3">
        <v>6.8</v>
      </c>
      <c r="F2041" s="3">
        <v>257</v>
      </c>
      <c r="G2041" s="3">
        <v>10.3</v>
      </c>
      <c r="H2041" s="3">
        <v>84</v>
      </c>
      <c r="I2041" s="3">
        <v>0</v>
      </c>
      <c r="J2041" s="3">
        <v>7.55</v>
      </c>
      <c r="K2041" s="3">
        <v>0.49999999999972289</v>
      </c>
      <c r="L2041" s="7">
        <v>0.17228200000000002</v>
      </c>
      <c r="M2041" s="7">
        <v>0.30869999999999997</v>
      </c>
      <c r="N2041" s="5">
        <v>4.1958000000000002</v>
      </c>
      <c r="O2041" s="5">
        <v>2.5720000000000001</v>
      </c>
      <c r="P2041" s="6">
        <v>21.923550372529967</v>
      </c>
      <c r="Q2041" s="3">
        <v>120</v>
      </c>
      <c r="R2041" s="6">
        <v>1</v>
      </c>
      <c r="S2041" s="6" t="s">
        <v>46</v>
      </c>
      <c r="T2041" s="6">
        <v>2026</v>
      </c>
    </row>
    <row r="2042" spans="1:20">
      <c r="A2042" s="26">
        <v>12</v>
      </c>
      <c r="B2042" s="4" t="s">
        <v>35</v>
      </c>
      <c r="C2042" s="4" t="s">
        <v>26</v>
      </c>
      <c r="D2042" s="65">
        <v>46048</v>
      </c>
      <c r="E2042" s="3">
        <v>6.1</v>
      </c>
      <c r="F2042" s="3">
        <v>306</v>
      </c>
      <c r="G2042" s="3">
        <v>13.5</v>
      </c>
      <c r="H2042" s="3">
        <v>109</v>
      </c>
      <c r="I2042" s="3">
        <v>0</v>
      </c>
      <c r="J2042" s="3">
        <v>7.46</v>
      </c>
      <c r="K2042" s="3">
        <v>0.300000000000189</v>
      </c>
      <c r="L2042" s="7">
        <v>0.14432</v>
      </c>
      <c r="M2042" s="7">
        <v>0.30869999999999997</v>
      </c>
      <c r="N2042" s="5">
        <v>0</v>
      </c>
      <c r="O2042" s="5">
        <v>1.286</v>
      </c>
      <c r="P2042" s="6">
        <v>4.1658568189180443</v>
      </c>
      <c r="Q2042" s="3">
        <v>120</v>
      </c>
      <c r="R2042" s="6">
        <v>1</v>
      </c>
      <c r="S2042" s="6" t="s">
        <v>46</v>
      </c>
      <c r="T2042" s="6">
        <v>2026</v>
      </c>
    </row>
    <row r="2043" spans="1:20">
      <c r="A2043" s="26">
        <v>13</v>
      </c>
      <c r="B2043" s="4" t="s">
        <v>36</v>
      </c>
      <c r="C2043" s="4" t="s">
        <v>32</v>
      </c>
      <c r="D2043" s="65">
        <v>46048</v>
      </c>
      <c r="E2043" s="3">
        <v>7.8</v>
      </c>
      <c r="F2043" s="3">
        <v>8140</v>
      </c>
      <c r="G2043" s="3">
        <v>17.399999999999999</v>
      </c>
      <c r="H2043" s="3">
        <v>146</v>
      </c>
      <c r="I2043" s="3">
        <v>33</v>
      </c>
      <c r="J2043" s="3">
        <v>8.0299999999999994</v>
      </c>
      <c r="K2043" s="3">
        <v>14.6</v>
      </c>
      <c r="L2043" s="7">
        <v>0.55798139534883728</v>
      </c>
      <c r="M2043" s="7">
        <v>0.3528</v>
      </c>
      <c r="N2043" s="5">
        <v>0</v>
      </c>
      <c r="O2043" s="5">
        <v>1.6074999999999999</v>
      </c>
      <c r="P2043" s="6">
        <v>4.5564058956916096</v>
      </c>
      <c r="Q2043" s="3">
        <v>32</v>
      </c>
      <c r="R2043" s="6">
        <v>1</v>
      </c>
      <c r="S2043" s="6" t="s">
        <v>46</v>
      </c>
      <c r="T2043" s="6">
        <v>2026</v>
      </c>
    </row>
    <row r="2044" spans="1:20">
      <c r="A2044" s="26">
        <v>14</v>
      </c>
      <c r="B2044" s="4" t="s">
        <v>37</v>
      </c>
      <c r="C2044" s="4" t="s">
        <v>32</v>
      </c>
      <c r="D2044" s="65">
        <v>46048</v>
      </c>
      <c r="E2044" s="3">
        <v>7.8</v>
      </c>
      <c r="F2044" s="3">
        <v>1580</v>
      </c>
      <c r="G2044" s="3">
        <v>16.2</v>
      </c>
      <c r="H2044" s="3">
        <v>136</v>
      </c>
      <c r="I2044" s="3">
        <v>0</v>
      </c>
      <c r="J2044" s="3">
        <v>7.95</v>
      </c>
      <c r="K2044" s="3">
        <v>4.0000000000000817</v>
      </c>
      <c r="L2044" s="7">
        <v>0.31092470588235299</v>
      </c>
      <c r="M2044" s="7">
        <v>0.66149999999999998</v>
      </c>
      <c r="N2044" s="5">
        <v>0</v>
      </c>
      <c r="O2044" s="5">
        <v>1.286</v>
      </c>
      <c r="P2044" s="6">
        <v>1.9440665154950871</v>
      </c>
      <c r="Q2044" s="3">
        <v>67</v>
      </c>
      <c r="R2044" s="6">
        <v>1</v>
      </c>
      <c r="S2044" s="6" t="s">
        <v>46</v>
      </c>
      <c r="T2044" s="6">
        <v>2026</v>
      </c>
    </row>
    <row r="2045" spans="1:20">
      <c r="A2045" s="26">
        <v>15</v>
      </c>
      <c r="B2045" s="4" t="s">
        <v>38</v>
      </c>
      <c r="C2045" s="4" t="s">
        <v>21</v>
      </c>
      <c r="D2045" s="65">
        <v>46048</v>
      </c>
      <c r="E2045" s="3">
        <v>6.9</v>
      </c>
      <c r="F2045" s="3">
        <v>722</v>
      </c>
      <c r="G2045" s="3">
        <v>12</v>
      </c>
      <c r="H2045" s="3">
        <v>99</v>
      </c>
      <c r="I2045" s="3">
        <v>0</v>
      </c>
      <c r="J2045" s="3">
        <v>7.57</v>
      </c>
      <c r="K2045" s="3">
        <v>0.49999999999972289</v>
      </c>
      <c r="L2045" s="7">
        <v>0.19302800000000001</v>
      </c>
      <c r="M2045" s="7">
        <v>0.2646</v>
      </c>
      <c r="N2045" s="5">
        <v>13.882400000000001</v>
      </c>
      <c r="O2045" s="5">
        <v>0</v>
      </c>
      <c r="P2045" s="6">
        <v>52.465608465608469</v>
      </c>
      <c r="Q2045" s="3">
        <v>120</v>
      </c>
      <c r="R2045" s="6">
        <v>1</v>
      </c>
      <c r="S2045" s="6" t="s">
        <v>46</v>
      </c>
      <c r="T2045" s="6">
        <v>2026</v>
      </c>
    </row>
    <row r="2046" spans="1:20">
      <c r="A2046" s="26">
        <v>16</v>
      </c>
      <c r="B2046" s="4" t="s">
        <v>39</v>
      </c>
      <c r="C2046" s="4" t="s">
        <v>26</v>
      </c>
      <c r="D2046" s="65">
        <v>46048</v>
      </c>
      <c r="E2046" s="3">
        <v>7.1</v>
      </c>
      <c r="F2046" s="3">
        <v>863</v>
      </c>
      <c r="G2046" s="3">
        <v>14.6</v>
      </c>
      <c r="H2046" s="3">
        <v>120</v>
      </c>
      <c r="I2046" s="3">
        <v>0</v>
      </c>
      <c r="J2046" s="3">
        <v>7.67</v>
      </c>
      <c r="K2046" s="3">
        <v>3.3000000000003027</v>
      </c>
      <c r="L2046" s="7">
        <v>0.31299400000000005</v>
      </c>
      <c r="M2046" s="7">
        <v>0.39690000000000003</v>
      </c>
      <c r="N2046" s="5">
        <v>0</v>
      </c>
      <c r="O2046" s="5">
        <v>1.6074999999999999</v>
      </c>
      <c r="P2046" s="6">
        <v>4.0501385739480975</v>
      </c>
      <c r="Q2046" s="3">
        <v>75</v>
      </c>
      <c r="R2046" s="6">
        <v>1</v>
      </c>
      <c r="S2046" s="6" t="s">
        <v>46</v>
      </c>
      <c r="T2046" s="6">
        <v>2026</v>
      </c>
    </row>
    <row r="2047" spans="1:20">
      <c r="A2047" s="26">
        <v>17</v>
      </c>
      <c r="B2047" s="4" t="s">
        <v>40</v>
      </c>
      <c r="C2047" s="4" t="s">
        <v>26</v>
      </c>
      <c r="D2047" s="65">
        <v>46048</v>
      </c>
      <c r="E2047" s="3">
        <v>7.1</v>
      </c>
      <c r="F2047" s="3">
        <v>460</v>
      </c>
      <c r="G2047" s="3">
        <v>14.6</v>
      </c>
      <c r="H2047" s="3">
        <v>122</v>
      </c>
      <c r="I2047" s="3">
        <v>0</v>
      </c>
      <c r="J2047" s="3">
        <v>7.69</v>
      </c>
      <c r="K2047" s="3">
        <v>1.9999999999997797</v>
      </c>
      <c r="L2047" s="7">
        <v>0.22189200000000001</v>
      </c>
      <c r="M2047" s="7">
        <v>0.30869999999999997</v>
      </c>
      <c r="N2047" s="5">
        <v>4.9210000000000003</v>
      </c>
      <c r="O2047" s="5">
        <v>0.96450000000000002</v>
      </c>
      <c r="P2047" s="6">
        <v>19.065435698088763</v>
      </c>
      <c r="Q2047" s="3">
        <v>80</v>
      </c>
      <c r="R2047" s="6">
        <v>1</v>
      </c>
      <c r="S2047" s="6" t="s">
        <v>46</v>
      </c>
      <c r="T2047" s="6">
        <v>2026</v>
      </c>
    </row>
    <row r="2048" spans="1:20">
      <c r="A2048" s="26">
        <v>18</v>
      </c>
      <c r="B2048" s="4" t="s">
        <v>41</v>
      </c>
      <c r="C2048" s="4" t="s">
        <v>21</v>
      </c>
      <c r="D2048" s="65">
        <v>46048</v>
      </c>
      <c r="E2048" s="3"/>
      <c r="F2048" s="3"/>
      <c r="G2048" s="3"/>
      <c r="H2048" s="3"/>
      <c r="I2048" s="3"/>
      <c r="J2048" s="3"/>
      <c r="K2048" s="3"/>
      <c r="L2048" s="7"/>
      <c r="M2048" s="7"/>
      <c r="N2048" s="5"/>
      <c r="O2048" s="5"/>
      <c r="P2048" s="6"/>
      <c r="Q2048" s="3"/>
      <c r="R2048" s="6">
        <v>1</v>
      </c>
      <c r="S2048" s="6" t="s">
        <v>46</v>
      </c>
      <c r="T2048" s="6">
        <v>2026</v>
      </c>
    </row>
    <row r="2049" spans="1:20">
      <c r="A2049" s="26">
        <v>19</v>
      </c>
      <c r="B2049" s="4" t="s">
        <v>42</v>
      </c>
      <c r="C2049" s="4" t="s">
        <v>32</v>
      </c>
      <c r="D2049" s="65">
        <v>46048</v>
      </c>
      <c r="E2049" s="3">
        <v>6.5</v>
      </c>
      <c r="F2049" s="3">
        <v>3118</v>
      </c>
      <c r="G2049" s="3">
        <v>16.5</v>
      </c>
      <c r="H2049" s="3">
        <v>134</v>
      </c>
      <c r="I2049" s="3">
        <v>0</v>
      </c>
      <c r="J2049" s="3">
        <v>7.72</v>
      </c>
      <c r="K2049" s="3">
        <v>6.1999999999997613</v>
      </c>
      <c r="L2049" s="7">
        <v>0.45460800000000001</v>
      </c>
      <c r="M2049" s="7">
        <v>0.39690000000000003</v>
      </c>
      <c r="N2049" s="5">
        <v>0</v>
      </c>
      <c r="O2049" s="5">
        <v>1.6074999999999999</v>
      </c>
      <c r="P2049" s="6">
        <v>4.0501385739480975</v>
      </c>
      <c r="Q2049" s="3">
        <v>67</v>
      </c>
      <c r="R2049" s="6">
        <v>1</v>
      </c>
      <c r="S2049" s="6" t="s">
        <v>46</v>
      </c>
      <c r="T2049" s="6">
        <v>2026</v>
      </c>
    </row>
    <row r="2050" spans="1:20">
      <c r="A2050" s="26">
        <v>20</v>
      </c>
      <c r="B2050" s="4" t="s">
        <v>43</v>
      </c>
      <c r="C2050" s="4" t="s">
        <v>26</v>
      </c>
      <c r="D2050" s="65">
        <v>46048</v>
      </c>
      <c r="E2050" s="3">
        <v>7.2</v>
      </c>
      <c r="F2050" s="3">
        <v>352</v>
      </c>
      <c r="G2050" s="3">
        <v>13.3</v>
      </c>
      <c r="H2050" s="3">
        <v>111</v>
      </c>
      <c r="I2050" s="3">
        <v>0</v>
      </c>
      <c r="J2050" s="3">
        <v>7.63</v>
      </c>
      <c r="K2050" s="3">
        <v>4.7</v>
      </c>
      <c r="L2050" s="7">
        <v>0.35104864864864865</v>
      </c>
      <c r="M2050" s="7">
        <v>0.2646</v>
      </c>
      <c r="N2050" s="5">
        <v>0</v>
      </c>
      <c r="O2050" s="5">
        <v>1.286</v>
      </c>
      <c r="P2050" s="6">
        <v>4.8601662887377177</v>
      </c>
      <c r="Q2050" s="3">
        <v>88</v>
      </c>
      <c r="R2050" s="6">
        <v>1</v>
      </c>
      <c r="S2050" s="6" t="s">
        <v>46</v>
      </c>
      <c r="T2050" s="6">
        <v>2026</v>
      </c>
    </row>
    <row r="2051" spans="1:20">
      <c r="A2051" s="26">
        <v>21</v>
      </c>
      <c r="B2051" s="4" t="s">
        <v>44</v>
      </c>
      <c r="C2051" s="4" t="s">
        <v>21</v>
      </c>
      <c r="D2051" s="65">
        <v>46048</v>
      </c>
      <c r="E2051" s="3">
        <v>7.1</v>
      </c>
      <c r="F2051" s="3">
        <v>184</v>
      </c>
      <c r="G2051" s="3">
        <v>11.4</v>
      </c>
      <c r="H2051" s="3">
        <v>94</v>
      </c>
      <c r="I2051" s="3">
        <v>0</v>
      </c>
      <c r="J2051" s="3">
        <v>6.73</v>
      </c>
      <c r="K2051" s="3">
        <v>0.80000000000080007</v>
      </c>
      <c r="L2051" s="7">
        <v>0.18851800000000002</v>
      </c>
      <c r="M2051" s="7">
        <v>0.3528</v>
      </c>
      <c r="N2051" s="5">
        <v>0</v>
      </c>
      <c r="O2051" s="5">
        <v>0.96450000000000002</v>
      </c>
      <c r="P2051" s="6">
        <v>2.7338435374149661</v>
      </c>
      <c r="Q2051" s="3">
        <v>120</v>
      </c>
      <c r="R2051" s="6">
        <v>1</v>
      </c>
      <c r="S2051" s="6" t="s">
        <v>46</v>
      </c>
      <c r="T2051" s="6">
        <v>2026</v>
      </c>
    </row>
    <row r="2052" spans="1:20">
      <c r="A2052" s="26">
        <v>22</v>
      </c>
      <c r="B2052" s="4" t="s">
        <v>45</v>
      </c>
      <c r="C2052" s="4" t="s">
        <v>21</v>
      </c>
      <c r="D2052" s="65">
        <v>46048</v>
      </c>
      <c r="E2052" s="3">
        <v>9.8000000000000007</v>
      </c>
      <c r="F2052" s="3">
        <v>580</v>
      </c>
      <c r="G2052" s="3">
        <v>10</v>
      </c>
      <c r="H2052" s="3">
        <v>88</v>
      </c>
      <c r="I2052" s="3">
        <v>0</v>
      </c>
      <c r="J2052" s="3">
        <v>7.18</v>
      </c>
      <c r="K2052" s="3">
        <v>0.79999999999991189</v>
      </c>
      <c r="L2052" s="7">
        <v>0.24263799999999999</v>
      </c>
      <c r="M2052" s="7">
        <v>1.1907000000000001</v>
      </c>
      <c r="N2052" s="5">
        <v>42.8904</v>
      </c>
      <c r="O2052" s="5">
        <v>0</v>
      </c>
      <c r="P2052" s="6">
        <v>36.021164021164019</v>
      </c>
      <c r="Q2052" s="3">
        <v>120</v>
      </c>
      <c r="R2052" s="6">
        <v>1</v>
      </c>
      <c r="S2052" s="6" t="s">
        <v>46</v>
      </c>
      <c r="T2052" s="6">
        <v>2026</v>
      </c>
    </row>
    <row r="2053" spans="1:20">
      <c r="A2053" s="26">
        <v>23</v>
      </c>
      <c r="B2053" s="4" t="s">
        <v>42</v>
      </c>
      <c r="C2053" s="4" t="s">
        <v>32</v>
      </c>
      <c r="D2053" s="65">
        <v>46048</v>
      </c>
      <c r="E2053" s="3">
        <v>6.6</v>
      </c>
      <c r="F2053" s="3">
        <v>2200</v>
      </c>
      <c r="G2053" s="3">
        <v>16</v>
      </c>
      <c r="H2053" s="3">
        <v>132</v>
      </c>
      <c r="I2053" s="3">
        <v>0</v>
      </c>
      <c r="J2053" s="3">
        <v>7.73</v>
      </c>
      <c r="K2053" s="3">
        <v>3.6999999999998145</v>
      </c>
      <c r="L2053" s="7">
        <v>0.34997600000000001</v>
      </c>
      <c r="M2053" s="7">
        <v>0.74970000000000003</v>
      </c>
      <c r="N2053" s="5">
        <v>0</v>
      </c>
      <c r="O2053" s="5">
        <v>0</v>
      </c>
      <c r="P2053" s="6">
        <v>0</v>
      </c>
      <c r="Q2053" s="3">
        <v>73</v>
      </c>
      <c r="R2053" s="6">
        <v>1</v>
      </c>
      <c r="S2053" s="6" t="s">
        <v>46</v>
      </c>
      <c r="T2053" s="6">
        <v>2026</v>
      </c>
    </row>
    <row r="2054" spans="1:20">
      <c r="A2054" s="26">
        <v>24</v>
      </c>
      <c r="B2054" s="4" t="s">
        <v>51</v>
      </c>
      <c r="C2054" s="4" t="s">
        <v>21</v>
      </c>
      <c r="D2054" s="65">
        <v>46048</v>
      </c>
      <c r="E2054" s="3">
        <v>18.100000000000001</v>
      </c>
      <c r="F2054" s="3">
        <v>1537</v>
      </c>
      <c r="G2054" s="3">
        <v>8.9</v>
      </c>
      <c r="H2054" s="3">
        <v>97</v>
      </c>
      <c r="I2054" s="3">
        <v>0</v>
      </c>
      <c r="J2054" s="3">
        <v>8.07</v>
      </c>
      <c r="K2054" s="3">
        <v>1.2</v>
      </c>
      <c r="L2054" s="7">
        <v>0.18313333333333334</v>
      </c>
      <c r="M2054" s="7">
        <v>3.5720999999999998</v>
      </c>
      <c r="N2054" s="5">
        <v>1.3986000000000001</v>
      </c>
      <c r="O2054" s="5">
        <v>4.5010000000000003</v>
      </c>
      <c r="P2054" s="6">
        <v>1.6515775034293554</v>
      </c>
      <c r="Q2054" s="3">
        <v>120</v>
      </c>
      <c r="R2054" s="6">
        <v>1</v>
      </c>
      <c r="S2054" s="6" t="s">
        <v>46</v>
      </c>
      <c r="T2054" s="6">
        <v>2026</v>
      </c>
    </row>
    <row r="2055" spans="1:20">
      <c r="A2055" s="26">
        <v>1</v>
      </c>
      <c r="B2055" s="27" t="s">
        <v>20</v>
      </c>
      <c r="C2055" s="27" t="s">
        <v>21</v>
      </c>
      <c r="D2055" s="63">
        <v>46127</v>
      </c>
      <c r="E2055" s="21">
        <v>17.2</v>
      </c>
      <c r="F2055" s="22">
        <v>517</v>
      </c>
      <c r="G2055" s="23">
        <v>8.11</v>
      </c>
      <c r="H2055" s="22">
        <v>82</v>
      </c>
      <c r="I2055" s="22">
        <v>66</v>
      </c>
      <c r="J2055" s="23">
        <v>7.23</v>
      </c>
      <c r="K2055" s="31">
        <v>3.3000000000003027</v>
      </c>
      <c r="L2055" s="33">
        <v>0.27590399999999998</v>
      </c>
      <c r="M2055" s="33">
        <v>4.5999999999999999E-2</v>
      </c>
      <c r="N2055" s="31">
        <v>10.5357</v>
      </c>
      <c r="O2055" s="31">
        <v>0</v>
      </c>
      <c r="P2055" s="32">
        <f>(N2055+O2055)/M2055</f>
        <v>229.03695652173914</v>
      </c>
      <c r="Q2055" s="22">
        <v>120</v>
      </c>
      <c r="R2055" s="6">
        <v>4</v>
      </c>
      <c r="S2055" s="6" t="s">
        <v>47</v>
      </c>
      <c r="T2055" s="6">
        <v>2026</v>
      </c>
    </row>
    <row r="2056" spans="1:20">
      <c r="A2056" s="26">
        <v>2</v>
      </c>
      <c r="B2056" s="27" t="s">
        <v>23</v>
      </c>
      <c r="C2056" s="27" t="s">
        <v>21</v>
      </c>
      <c r="D2056" s="63">
        <v>46127</v>
      </c>
      <c r="E2056" s="21">
        <v>17.8</v>
      </c>
      <c r="F2056" s="22">
        <v>534</v>
      </c>
      <c r="G2056" s="23">
        <v>7.39</v>
      </c>
      <c r="H2056" s="22">
        <v>80</v>
      </c>
      <c r="I2056" s="22">
        <v>100</v>
      </c>
      <c r="J2056" s="23">
        <v>7.38</v>
      </c>
      <c r="K2056" s="31">
        <v>5.7000000000000384</v>
      </c>
      <c r="L2056" s="33">
        <v>0.30751800000000001</v>
      </c>
      <c r="M2056" s="33">
        <v>4.5999999999999999E-2</v>
      </c>
      <c r="N2056" s="31">
        <v>16.590699999999998</v>
      </c>
      <c r="O2056" s="31">
        <v>0</v>
      </c>
      <c r="P2056" s="32">
        <f t="shared" ref="P2056:P2071" si="46">(N2056+O2056)/M2056</f>
        <v>360.6673913043478</v>
      </c>
      <c r="Q2056" s="22">
        <v>120</v>
      </c>
      <c r="R2056" s="6">
        <v>4</v>
      </c>
      <c r="S2056" s="6" t="s">
        <v>47</v>
      </c>
      <c r="T2056" s="6">
        <v>2026</v>
      </c>
    </row>
    <row r="2057" spans="1:20">
      <c r="A2057" s="26">
        <v>3</v>
      </c>
      <c r="B2057" s="27" t="s">
        <v>24</v>
      </c>
      <c r="C2057" s="27" t="s">
        <v>21</v>
      </c>
      <c r="D2057" s="63">
        <v>46127</v>
      </c>
      <c r="E2057" s="21">
        <v>18.3</v>
      </c>
      <c r="F2057" s="22">
        <v>690</v>
      </c>
      <c r="G2057" s="33">
        <v>6.1</v>
      </c>
      <c r="H2057" s="22">
        <v>66</v>
      </c>
      <c r="I2057" s="22">
        <v>100</v>
      </c>
      <c r="J2057" s="23">
        <v>7.36</v>
      </c>
      <c r="K2057" s="31">
        <v>6.0000000000002274</v>
      </c>
      <c r="L2057" s="33">
        <v>0.44451200000000002</v>
      </c>
      <c r="M2057" s="33">
        <v>0.32200000000000001</v>
      </c>
      <c r="N2057" s="31">
        <v>17.075099999999999</v>
      </c>
      <c r="O2057" s="31">
        <v>0</v>
      </c>
      <c r="P2057" s="32">
        <f t="shared" si="46"/>
        <v>53.028260869565216</v>
      </c>
      <c r="Q2057" s="22">
        <v>90</v>
      </c>
      <c r="R2057" s="6">
        <v>4</v>
      </c>
      <c r="S2057" s="6" t="s">
        <v>47</v>
      </c>
      <c r="T2057" s="6">
        <v>2026</v>
      </c>
    </row>
    <row r="2058" spans="1:20">
      <c r="A2058" s="26">
        <v>4</v>
      </c>
      <c r="B2058" s="27" t="s">
        <v>25</v>
      </c>
      <c r="C2058" s="27" t="s">
        <v>26</v>
      </c>
      <c r="D2058" s="63">
        <v>46127</v>
      </c>
      <c r="E2058" s="21">
        <v>21.1</v>
      </c>
      <c r="F2058" s="22">
        <v>390</v>
      </c>
      <c r="G2058" s="23">
        <v>9.1</v>
      </c>
      <c r="H2058" s="22">
        <v>94</v>
      </c>
      <c r="I2058" s="22">
        <v>0</v>
      </c>
      <c r="J2058" s="23">
        <v>7.7</v>
      </c>
      <c r="K2058" s="31">
        <v>1.9000000000000128</v>
      </c>
      <c r="L2058" s="33">
        <v>0.227046</v>
      </c>
      <c r="M2058" s="33">
        <v>0</v>
      </c>
      <c r="N2058" s="31">
        <v>0</v>
      </c>
      <c r="O2058" s="31">
        <v>0</v>
      </c>
      <c r="P2058" s="32"/>
      <c r="Q2058" s="22">
        <v>120</v>
      </c>
      <c r="R2058" s="6">
        <v>4</v>
      </c>
      <c r="S2058" s="6" t="s">
        <v>47</v>
      </c>
      <c r="T2058" s="6">
        <v>2026</v>
      </c>
    </row>
    <row r="2059" spans="1:20">
      <c r="A2059" s="26">
        <v>5</v>
      </c>
      <c r="B2059" s="27" t="s">
        <v>27</v>
      </c>
      <c r="C2059" s="27" t="s">
        <v>26</v>
      </c>
      <c r="D2059" s="63">
        <v>46127</v>
      </c>
      <c r="E2059" s="21">
        <v>23.5</v>
      </c>
      <c r="F2059" s="22">
        <v>681</v>
      </c>
      <c r="G2059" s="23">
        <v>9.6999999999999993</v>
      </c>
      <c r="H2059" s="22">
        <v>114</v>
      </c>
      <c r="I2059" s="22">
        <v>0</v>
      </c>
      <c r="J2059" s="23">
        <v>7.38</v>
      </c>
      <c r="K2059" s="31">
        <v>34.705882352938659</v>
      </c>
      <c r="L2059" s="33">
        <v>2.7894705882352939</v>
      </c>
      <c r="M2059" s="33">
        <v>0.41399999999999998</v>
      </c>
      <c r="N2059" s="31">
        <v>2.0587</v>
      </c>
      <c r="O2059" s="31">
        <v>0.50619999999999998</v>
      </c>
      <c r="P2059" s="32">
        <f t="shared" si="46"/>
        <v>6.1954106280193235</v>
      </c>
      <c r="Q2059" s="22">
        <v>16</v>
      </c>
      <c r="R2059" s="6">
        <v>4</v>
      </c>
      <c r="S2059" s="6" t="s">
        <v>47</v>
      </c>
      <c r="T2059" s="6">
        <v>2026</v>
      </c>
    </row>
    <row r="2060" spans="1:20">
      <c r="A2060" s="26">
        <v>6</v>
      </c>
      <c r="B2060" s="27" t="s">
        <v>28</v>
      </c>
      <c r="C2060" s="27" t="s">
        <v>21</v>
      </c>
      <c r="D2060" s="63">
        <v>46127</v>
      </c>
      <c r="E2060" s="21">
        <v>19.3</v>
      </c>
      <c r="F2060" s="22">
        <v>556</v>
      </c>
      <c r="G2060" s="23">
        <v>7.3</v>
      </c>
      <c r="H2060" s="22">
        <v>75</v>
      </c>
      <c r="I2060" s="22">
        <v>0</v>
      </c>
      <c r="J2060" s="23">
        <v>7.54</v>
      </c>
      <c r="K2060" s="31">
        <v>3.4000000000000696</v>
      </c>
      <c r="L2060" s="33">
        <v>0.43014199999999997</v>
      </c>
      <c r="M2060" s="33">
        <v>0.36799999999999999</v>
      </c>
      <c r="N2060" s="31">
        <v>13.4421</v>
      </c>
      <c r="O2060" s="31">
        <v>0</v>
      </c>
      <c r="P2060" s="32">
        <f t="shared" si="46"/>
        <v>36.527445652173917</v>
      </c>
      <c r="Q2060" s="22">
        <v>120</v>
      </c>
      <c r="R2060" s="6">
        <v>4</v>
      </c>
      <c r="S2060" s="6" t="s">
        <v>47</v>
      </c>
      <c r="T2060" s="6">
        <v>2026</v>
      </c>
    </row>
    <row r="2061" spans="1:20">
      <c r="A2061" s="26">
        <v>7</v>
      </c>
      <c r="B2061" s="27" t="s">
        <v>29</v>
      </c>
      <c r="C2061" s="27" t="s">
        <v>21</v>
      </c>
      <c r="D2061" s="63">
        <v>46127</v>
      </c>
      <c r="E2061" s="21">
        <v>18.899999999999999</v>
      </c>
      <c r="F2061" s="22">
        <v>910</v>
      </c>
      <c r="G2061" s="23">
        <v>5.5</v>
      </c>
      <c r="H2061" s="22">
        <v>58</v>
      </c>
      <c r="I2061" s="22">
        <v>33</v>
      </c>
      <c r="J2061" s="23">
        <v>7.46</v>
      </c>
      <c r="K2061" s="31">
        <v>4.4000000000004036</v>
      </c>
      <c r="L2061" s="33">
        <v>0.33051000000000003</v>
      </c>
      <c r="M2061" s="33">
        <v>4.5999999999999999E-2</v>
      </c>
      <c r="N2061" s="31">
        <v>16.106300000000001</v>
      </c>
      <c r="O2061" s="31">
        <v>5.3151000000000002</v>
      </c>
      <c r="P2061" s="32">
        <f t="shared" si="46"/>
        <v>465.68260869565222</v>
      </c>
      <c r="Q2061" s="22">
        <v>97</v>
      </c>
      <c r="R2061" s="6">
        <v>4</v>
      </c>
      <c r="S2061" s="6" t="s">
        <v>47</v>
      </c>
      <c r="T2061" s="6">
        <v>2026</v>
      </c>
    </row>
    <row r="2062" spans="1:20">
      <c r="A2062" s="26">
        <v>8</v>
      </c>
      <c r="B2062" s="27" t="s">
        <v>30</v>
      </c>
      <c r="C2062" s="27" t="s">
        <v>26</v>
      </c>
      <c r="D2062" s="63">
        <v>46127</v>
      </c>
      <c r="E2062" s="21">
        <v>23</v>
      </c>
      <c r="F2062" s="22">
        <v>311</v>
      </c>
      <c r="G2062" s="23">
        <v>9.3699999999999992</v>
      </c>
      <c r="H2062" s="22">
        <v>108</v>
      </c>
      <c r="I2062" s="22">
        <v>33</v>
      </c>
      <c r="J2062" s="23">
        <v>7.79</v>
      </c>
      <c r="K2062" s="31">
        <v>7.1604938271591569</v>
      </c>
      <c r="L2062" s="33">
        <v>0.69070617283950608</v>
      </c>
      <c r="M2062" s="33">
        <v>9.1999999999999998E-2</v>
      </c>
      <c r="N2062" s="31">
        <v>0</v>
      </c>
      <c r="O2062" s="31">
        <v>0</v>
      </c>
      <c r="P2062" s="32">
        <f t="shared" si="46"/>
        <v>0</v>
      </c>
      <c r="Q2062" s="22">
        <v>71</v>
      </c>
      <c r="R2062" s="6">
        <v>4</v>
      </c>
      <c r="S2062" s="6" t="s">
        <v>47</v>
      </c>
      <c r="T2062" s="6">
        <v>2026</v>
      </c>
    </row>
    <row r="2063" spans="1:20">
      <c r="A2063" s="26">
        <v>9</v>
      </c>
      <c r="B2063" s="27" t="s">
        <v>31</v>
      </c>
      <c r="C2063" s="27" t="s">
        <v>32</v>
      </c>
      <c r="D2063" s="63">
        <v>46127</v>
      </c>
      <c r="E2063" s="21">
        <v>29.6</v>
      </c>
      <c r="F2063" s="22">
        <v>5810</v>
      </c>
      <c r="G2063" s="23">
        <v>14.6</v>
      </c>
      <c r="H2063" s="22">
        <v>185</v>
      </c>
      <c r="I2063" s="22">
        <v>0</v>
      </c>
      <c r="J2063" s="23">
        <v>7.91</v>
      </c>
      <c r="K2063" s="31">
        <v>134.28571428571533</v>
      </c>
      <c r="L2063" s="33">
        <v>1.9194214285714284</v>
      </c>
      <c r="M2063" s="33">
        <v>1.794</v>
      </c>
      <c r="N2063" s="31">
        <v>0</v>
      </c>
      <c r="O2063" s="31">
        <v>0</v>
      </c>
      <c r="P2063" s="32">
        <f t="shared" si="46"/>
        <v>0</v>
      </c>
      <c r="Q2063" s="22">
        <v>21</v>
      </c>
      <c r="R2063" s="6">
        <v>4</v>
      </c>
      <c r="S2063" s="6" t="s">
        <v>47</v>
      </c>
      <c r="T2063" s="6">
        <v>2026</v>
      </c>
    </row>
    <row r="2064" spans="1:20">
      <c r="A2064" s="26">
        <v>10</v>
      </c>
      <c r="B2064" s="27" t="s">
        <v>33</v>
      </c>
      <c r="C2064" s="27" t="s">
        <v>32</v>
      </c>
      <c r="D2064" s="63">
        <v>46127</v>
      </c>
      <c r="E2064" s="21">
        <v>20</v>
      </c>
      <c r="F2064" s="22">
        <v>7700</v>
      </c>
      <c r="G2064" s="23">
        <v>7.8</v>
      </c>
      <c r="H2064" s="22">
        <v>86</v>
      </c>
      <c r="I2064" s="22">
        <v>0</v>
      </c>
      <c r="J2064" s="23">
        <v>7.39</v>
      </c>
      <c r="K2064" s="31">
        <v>18.048780487803974</v>
      </c>
      <c r="L2064" s="33">
        <v>0.80612195121951236</v>
      </c>
      <c r="M2064" s="33">
        <v>0.22999999999999998</v>
      </c>
      <c r="N2064" s="31">
        <v>11.6256</v>
      </c>
      <c r="O2064" s="31">
        <v>0</v>
      </c>
      <c r="P2064" s="32">
        <f t="shared" si="46"/>
        <v>50.546086956521748</v>
      </c>
      <c r="Q2064" s="22">
        <v>27</v>
      </c>
      <c r="R2064" s="6">
        <v>4</v>
      </c>
      <c r="S2064" s="6" t="s">
        <v>47</v>
      </c>
      <c r="T2064" s="6">
        <v>2026</v>
      </c>
    </row>
    <row r="2065" spans="1:20">
      <c r="A2065" s="26">
        <v>11</v>
      </c>
      <c r="B2065" s="27" t="s">
        <v>34</v>
      </c>
      <c r="C2065" s="27" t="s">
        <v>26</v>
      </c>
      <c r="D2065" s="63">
        <v>46127</v>
      </c>
      <c r="E2065" s="21">
        <v>23.8</v>
      </c>
      <c r="F2065" s="22">
        <v>259</v>
      </c>
      <c r="G2065" s="23">
        <v>7.5</v>
      </c>
      <c r="H2065" s="22">
        <v>90</v>
      </c>
      <c r="I2065" s="22">
        <v>0</v>
      </c>
      <c r="J2065" s="23">
        <v>7.64</v>
      </c>
      <c r="K2065" s="31">
        <v>1.5000000000000568</v>
      </c>
      <c r="L2065" s="33">
        <v>0.214592</v>
      </c>
      <c r="M2065" s="33">
        <v>0</v>
      </c>
      <c r="N2065" s="31">
        <v>2.4220000000000002</v>
      </c>
      <c r="O2065" s="31">
        <v>0</v>
      </c>
      <c r="P2065" s="32"/>
      <c r="Q2065" s="22">
        <v>120</v>
      </c>
      <c r="R2065" s="6">
        <v>4</v>
      </c>
      <c r="S2065" s="6" t="s">
        <v>47</v>
      </c>
      <c r="T2065" s="6">
        <v>2026</v>
      </c>
    </row>
    <row r="2066" spans="1:20">
      <c r="A2066" s="26">
        <v>12</v>
      </c>
      <c r="B2066" s="27" t="s">
        <v>35</v>
      </c>
      <c r="C2066" s="27" t="s">
        <v>26</v>
      </c>
      <c r="D2066" s="63">
        <v>46127</v>
      </c>
      <c r="E2066" s="21">
        <v>23.4</v>
      </c>
      <c r="F2066" s="22">
        <v>306</v>
      </c>
      <c r="G2066" s="23">
        <v>6.3</v>
      </c>
      <c r="H2066" s="22">
        <v>76</v>
      </c>
      <c r="I2066" s="22">
        <v>0</v>
      </c>
      <c r="J2066" s="23">
        <v>7.53</v>
      </c>
      <c r="K2066" s="31">
        <v>1.7000000000004789</v>
      </c>
      <c r="L2066" s="33">
        <v>0.29219000000000001</v>
      </c>
      <c r="M2066" s="33">
        <v>0.184</v>
      </c>
      <c r="N2066" s="31">
        <v>3.9963000000000002</v>
      </c>
      <c r="O2066" s="31">
        <v>0</v>
      </c>
      <c r="P2066" s="32">
        <f t="shared" si="46"/>
        <v>21.719021739130437</v>
      </c>
      <c r="Q2066" s="22">
        <v>120</v>
      </c>
      <c r="R2066" s="6">
        <v>4</v>
      </c>
      <c r="S2066" s="6" t="s">
        <v>47</v>
      </c>
      <c r="T2066" s="6">
        <v>2026</v>
      </c>
    </row>
    <row r="2067" spans="1:20">
      <c r="A2067" s="26">
        <v>13</v>
      </c>
      <c r="B2067" s="27" t="s">
        <v>36</v>
      </c>
      <c r="C2067" s="27" t="s">
        <v>32</v>
      </c>
      <c r="D2067" s="63">
        <v>46127</v>
      </c>
      <c r="E2067" s="21">
        <v>23.2</v>
      </c>
      <c r="F2067" s="22">
        <v>5180</v>
      </c>
      <c r="G2067" s="23">
        <v>6.3</v>
      </c>
      <c r="H2067" s="22">
        <v>73</v>
      </c>
      <c r="I2067" s="22">
        <v>0</v>
      </c>
      <c r="J2067" s="23">
        <v>7.3</v>
      </c>
      <c r="K2067" s="31">
        <v>18.39999999999975</v>
      </c>
      <c r="L2067" s="33">
        <v>1.3488639999999998</v>
      </c>
      <c r="M2067" s="33">
        <v>0.78200000000000003</v>
      </c>
      <c r="N2067" s="31">
        <v>4.9650999999999996</v>
      </c>
      <c r="O2067" s="31">
        <v>0.50619999999999998</v>
      </c>
      <c r="P2067" s="32">
        <f t="shared" si="46"/>
        <v>6.9965473145780042</v>
      </c>
      <c r="Q2067" s="22">
        <v>22</v>
      </c>
      <c r="R2067" s="6">
        <v>4</v>
      </c>
      <c r="S2067" s="6" t="s">
        <v>47</v>
      </c>
      <c r="T2067" s="6">
        <v>2026</v>
      </c>
    </row>
    <row r="2068" spans="1:20">
      <c r="A2068" s="26">
        <v>14</v>
      </c>
      <c r="B2068" s="27" t="s">
        <v>37</v>
      </c>
      <c r="C2068" s="27" t="s">
        <v>32</v>
      </c>
      <c r="D2068" s="63">
        <v>46127</v>
      </c>
      <c r="E2068" s="21">
        <v>17</v>
      </c>
      <c r="F2068" s="22">
        <v>1937</v>
      </c>
      <c r="G2068" s="33">
        <v>9.1300000000000008</v>
      </c>
      <c r="H2068" s="22">
        <v>94.8</v>
      </c>
      <c r="I2068" s="22">
        <v>0</v>
      </c>
      <c r="J2068" s="23">
        <v>7.48</v>
      </c>
      <c r="K2068" s="31">
        <v>8.1012658227839172</v>
      </c>
      <c r="L2068" s="33">
        <v>1.1738531645569619</v>
      </c>
      <c r="M2068" s="33">
        <v>0.874</v>
      </c>
      <c r="N2068" s="31">
        <v>15.5008</v>
      </c>
      <c r="O2068" s="31">
        <v>0</v>
      </c>
      <c r="P2068" s="32">
        <f t="shared" si="46"/>
        <v>17.735469107551488</v>
      </c>
      <c r="Q2068" s="22">
        <v>29</v>
      </c>
      <c r="R2068" s="6">
        <v>4</v>
      </c>
      <c r="S2068" s="6" t="s">
        <v>47</v>
      </c>
      <c r="T2068" s="6">
        <v>2026</v>
      </c>
    </row>
    <row r="2069" spans="1:20">
      <c r="A2069" s="26">
        <v>15</v>
      </c>
      <c r="B2069" s="27" t="s">
        <v>38</v>
      </c>
      <c r="C2069" s="27" t="s">
        <v>21</v>
      </c>
      <c r="D2069" s="63">
        <v>46127</v>
      </c>
      <c r="E2069" s="21">
        <v>22</v>
      </c>
      <c r="F2069" s="22">
        <v>733</v>
      </c>
      <c r="G2069" s="33">
        <v>10.5</v>
      </c>
      <c r="H2069" s="22">
        <v>120</v>
      </c>
      <c r="I2069" s="22">
        <v>100</v>
      </c>
      <c r="J2069" s="23">
        <v>7.64</v>
      </c>
      <c r="K2069" s="31">
        <v>15.125000000000277</v>
      </c>
      <c r="L2069" s="33">
        <v>0.44067999999999996</v>
      </c>
      <c r="M2069" s="33">
        <v>9.1999999999999998E-2</v>
      </c>
      <c r="N2069" s="31">
        <v>18.286100000000001</v>
      </c>
      <c r="O2069" s="31">
        <v>0</v>
      </c>
      <c r="P2069" s="32">
        <f t="shared" si="46"/>
        <v>198.76195652173914</v>
      </c>
      <c r="Q2069" s="22">
        <v>70</v>
      </c>
      <c r="R2069" s="6">
        <v>4</v>
      </c>
      <c r="S2069" s="6" t="s">
        <v>47</v>
      </c>
      <c r="T2069" s="6">
        <v>2026</v>
      </c>
    </row>
    <row r="2070" spans="1:20">
      <c r="A2070" s="26">
        <v>16</v>
      </c>
      <c r="B2070" s="27" t="s">
        <v>39</v>
      </c>
      <c r="C2070" s="27" t="s">
        <v>26</v>
      </c>
      <c r="D2070" s="63">
        <v>46127</v>
      </c>
      <c r="E2070" s="21">
        <v>26</v>
      </c>
      <c r="F2070" s="22">
        <v>844</v>
      </c>
      <c r="G2070" s="33">
        <v>8.6</v>
      </c>
      <c r="H2070" s="22">
        <v>108</v>
      </c>
      <c r="I2070" s="22">
        <v>0</v>
      </c>
      <c r="J2070" s="23">
        <v>8.01</v>
      </c>
      <c r="K2070" s="31">
        <v>4.4000000000004036</v>
      </c>
      <c r="L2070" s="33">
        <v>0.42152000000000001</v>
      </c>
      <c r="M2070" s="33">
        <v>0.22999999999999998</v>
      </c>
      <c r="N2070" s="31">
        <v>0</v>
      </c>
      <c r="O2070" s="31">
        <v>0</v>
      </c>
      <c r="P2070" s="32">
        <f t="shared" si="46"/>
        <v>0</v>
      </c>
      <c r="Q2070" s="22">
        <v>75</v>
      </c>
      <c r="R2070" s="6">
        <v>4</v>
      </c>
      <c r="S2070" s="6" t="s">
        <v>47</v>
      </c>
      <c r="T2070" s="6">
        <v>2026</v>
      </c>
    </row>
    <row r="2071" spans="1:20">
      <c r="A2071" s="26">
        <v>17</v>
      </c>
      <c r="B2071" s="27" t="s">
        <v>40</v>
      </c>
      <c r="C2071" s="27" t="s">
        <v>26</v>
      </c>
      <c r="D2071" s="63">
        <v>46127</v>
      </c>
      <c r="E2071" s="21">
        <v>24.1</v>
      </c>
      <c r="F2071" s="22">
        <v>444</v>
      </c>
      <c r="G2071" s="23">
        <v>7.7</v>
      </c>
      <c r="H2071" s="22">
        <v>86</v>
      </c>
      <c r="I2071" s="22">
        <v>0</v>
      </c>
      <c r="J2071" s="23">
        <v>7.71</v>
      </c>
      <c r="K2071" s="31">
        <v>5.2413793103448629</v>
      </c>
      <c r="L2071" s="33">
        <v>0.4096275862068966</v>
      </c>
      <c r="M2071" s="33">
        <v>0.13800000000000001</v>
      </c>
      <c r="N2071" s="31">
        <v>1.2110000000000001</v>
      </c>
      <c r="O2071" s="31">
        <v>0</v>
      </c>
      <c r="P2071" s="32">
        <f t="shared" si="46"/>
        <v>8.77536231884058</v>
      </c>
      <c r="Q2071" s="22">
        <v>85</v>
      </c>
      <c r="R2071" s="6">
        <v>4</v>
      </c>
      <c r="S2071" s="6" t="s">
        <v>47</v>
      </c>
      <c r="T2071" s="6">
        <v>2026</v>
      </c>
    </row>
    <row r="2072" spans="1:20">
      <c r="A2072" s="26">
        <v>18</v>
      </c>
      <c r="B2072" s="27" t="s">
        <v>41</v>
      </c>
      <c r="C2072" s="27" t="s">
        <v>21</v>
      </c>
      <c r="D2072" s="63">
        <v>46127</v>
      </c>
      <c r="E2072" s="21"/>
      <c r="F2072" s="22"/>
      <c r="G2072" s="23"/>
      <c r="H2072" s="23"/>
      <c r="I2072" s="23"/>
      <c r="J2072" s="23"/>
      <c r="K2072" s="23"/>
      <c r="L2072" s="23"/>
      <c r="M2072" s="23"/>
      <c r="N2072" s="23"/>
      <c r="O2072" s="23"/>
      <c r="P2072" s="32"/>
      <c r="Q2072" s="22"/>
      <c r="R2072" s="6">
        <v>4</v>
      </c>
      <c r="S2072" s="6" t="s">
        <v>47</v>
      </c>
      <c r="T2072" s="6">
        <v>2026</v>
      </c>
    </row>
    <row r="2073" spans="1:20">
      <c r="A2073" s="26">
        <v>19</v>
      </c>
      <c r="B2073" s="27" t="s">
        <v>42</v>
      </c>
      <c r="C2073" s="27" t="s">
        <v>32</v>
      </c>
      <c r="D2073" s="63">
        <v>46127</v>
      </c>
      <c r="E2073" s="21">
        <v>18</v>
      </c>
      <c r="F2073" s="22">
        <v>3022</v>
      </c>
      <c r="G2073" s="23">
        <v>9.0299999999999994</v>
      </c>
      <c r="H2073" s="22">
        <v>95.7</v>
      </c>
      <c r="I2073" s="22">
        <v>0</v>
      </c>
      <c r="J2073" s="23">
        <v>7.31</v>
      </c>
      <c r="K2073" s="31">
        <v>6.599999999998829</v>
      </c>
      <c r="L2073" s="33">
        <v>0.86028399999999994</v>
      </c>
      <c r="M2073" s="33">
        <v>0.69</v>
      </c>
      <c r="N2073" s="31">
        <v>0</v>
      </c>
      <c r="O2073" s="31">
        <v>0</v>
      </c>
      <c r="P2073" s="32">
        <f t="shared" ref="P2073:P2078" si="47">(N2073+O2073)/M2073</f>
        <v>0</v>
      </c>
      <c r="Q2073" s="22">
        <v>30</v>
      </c>
      <c r="R2073" s="6">
        <v>4</v>
      </c>
      <c r="S2073" s="6" t="s">
        <v>47</v>
      </c>
      <c r="T2073" s="6">
        <v>2026</v>
      </c>
    </row>
    <row r="2074" spans="1:20">
      <c r="A2074" s="26">
        <v>20</v>
      </c>
      <c r="B2074" s="27" t="s">
        <v>43</v>
      </c>
      <c r="C2074" s="27" t="s">
        <v>26</v>
      </c>
      <c r="D2074" s="63">
        <v>46127</v>
      </c>
      <c r="E2074" s="21">
        <v>18.8</v>
      </c>
      <c r="F2074" s="22">
        <v>400</v>
      </c>
      <c r="G2074" s="23">
        <v>7.54</v>
      </c>
      <c r="H2074" s="22">
        <v>81.099999999999994</v>
      </c>
      <c r="I2074" s="22">
        <v>0</v>
      </c>
      <c r="J2074" s="23">
        <v>7.52</v>
      </c>
      <c r="K2074" s="31">
        <v>2.9441624365485755</v>
      </c>
      <c r="L2074" s="33">
        <v>0.30733807106598987</v>
      </c>
      <c r="M2074" s="33">
        <v>0.184</v>
      </c>
      <c r="N2074" s="31">
        <v>5.6917</v>
      </c>
      <c r="O2074" s="31">
        <v>0</v>
      </c>
      <c r="P2074" s="32">
        <f t="shared" si="47"/>
        <v>30.933152173913044</v>
      </c>
      <c r="Q2074" s="22">
        <v>113</v>
      </c>
      <c r="R2074" s="6">
        <v>4</v>
      </c>
      <c r="S2074" s="6" t="s">
        <v>47</v>
      </c>
      <c r="T2074" s="6">
        <v>2026</v>
      </c>
    </row>
    <row r="2075" spans="1:20">
      <c r="A2075" s="26">
        <v>21</v>
      </c>
      <c r="B2075" s="27" t="s">
        <v>44</v>
      </c>
      <c r="C2075" s="27" t="s">
        <v>21</v>
      </c>
      <c r="D2075" s="63">
        <v>46127</v>
      </c>
      <c r="E2075" s="21">
        <v>13.3</v>
      </c>
      <c r="F2075" s="22">
        <v>183</v>
      </c>
      <c r="G2075" s="23">
        <v>8.9499999999999993</v>
      </c>
      <c r="H2075" s="22">
        <v>85.7</v>
      </c>
      <c r="I2075" s="22">
        <v>0</v>
      </c>
      <c r="J2075" s="23">
        <v>6.76</v>
      </c>
      <c r="K2075" s="31">
        <v>1.8888888888884341</v>
      </c>
      <c r="L2075" s="33">
        <v>0.3044311111111111</v>
      </c>
      <c r="M2075" s="33">
        <v>0.41399999999999998</v>
      </c>
      <c r="N2075" s="31">
        <v>2.0587</v>
      </c>
      <c r="O2075" s="31">
        <v>0</v>
      </c>
      <c r="P2075" s="32">
        <f t="shared" si="47"/>
        <v>4.9727053140096622</v>
      </c>
      <c r="Q2075" s="22">
        <v>120</v>
      </c>
      <c r="R2075" s="6">
        <v>4</v>
      </c>
      <c r="S2075" s="6" t="s">
        <v>47</v>
      </c>
      <c r="T2075" s="6">
        <v>2026</v>
      </c>
    </row>
    <row r="2076" spans="1:20">
      <c r="A2076" s="26">
        <v>22</v>
      </c>
      <c r="B2076" s="27" t="s">
        <v>45</v>
      </c>
      <c r="C2076" s="27" t="s">
        <v>21</v>
      </c>
      <c r="D2076" s="63">
        <v>46127</v>
      </c>
      <c r="E2076" s="21">
        <v>17.5</v>
      </c>
      <c r="F2076" s="22">
        <v>592</v>
      </c>
      <c r="G2076" s="23">
        <v>8.3000000000000007</v>
      </c>
      <c r="H2076" s="22">
        <v>86</v>
      </c>
      <c r="I2076" s="22">
        <v>33</v>
      </c>
      <c r="J2076" s="23">
        <v>7.65</v>
      </c>
      <c r="K2076" s="31">
        <v>2.9000000000003467</v>
      </c>
      <c r="L2076" s="33">
        <v>0.328594</v>
      </c>
      <c r="M2076" s="33">
        <v>0.69</v>
      </c>
      <c r="N2076" s="31">
        <v>18.043900000000001</v>
      </c>
      <c r="O2076" s="31">
        <v>0</v>
      </c>
      <c r="P2076" s="32">
        <f t="shared" si="47"/>
        <v>26.150579710144932</v>
      </c>
      <c r="Q2076" s="22">
        <v>117</v>
      </c>
      <c r="R2076" s="6">
        <v>4</v>
      </c>
      <c r="S2076" s="6" t="s">
        <v>47</v>
      </c>
      <c r="T2076" s="6">
        <v>2026</v>
      </c>
    </row>
    <row r="2077" spans="1:20">
      <c r="A2077" s="26">
        <v>23</v>
      </c>
      <c r="B2077" s="27" t="s">
        <v>42</v>
      </c>
      <c r="C2077" s="27" t="s">
        <v>32</v>
      </c>
      <c r="D2077" s="63">
        <v>46127</v>
      </c>
      <c r="E2077" s="21">
        <v>14.7</v>
      </c>
      <c r="F2077" s="22">
        <v>4058</v>
      </c>
      <c r="G2077" s="23">
        <v>7.43</v>
      </c>
      <c r="H2077" s="22">
        <v>71.599999999999994</v>
      </c>
      <c r="I2077" s="22">
        <v>66</v>
      </c>
      <c r="J2077" s="23">
        <v>7.28</v>
      </c>
      <c r="K2077" s="31">
        <v>10.249999999999426</v>
      </c>
      <c r="L2077" s="33">
        <v>0.98434499999999991</v>
      </c>
      <c r="M2077" s="33">
        <v>0.36799999999999999</v>
      </c>
      <c r="N2077" s="31">
        <v>1.0899000000000001</v>
      </c>
      <c r="O2077" s="31">
        <v>0</v>
      </c>
      <c r="P2077" s="32">
        <f t="shared" si="47"/>
        <v>2.9616847826086961</v>
      </c>
      <c r="Q2077" s="22">
        <v>27</v>
      </c>
      <c r="R2077" s="6">
        <v>4</v>
      </c>
      <c r="S2077" s="6" t="s">
        <v>47</v>
      </c>
      <c r="T2077" s="6">
        <v>2026</v>
      </c>
    </row>
    <row r="2078" spans="1:20">
      <c r="A2078" s="26">
        <v>24</v>
      </c>
      <c r="B2078" s="27" t="s">
        <v>51</v>
      </c>
      <c r="C2078" s="27" t="s">
        <v>21</v>
      </c>
      <c r="D2078" s="63">
        <v>46127</v>
      </c>
      <c r="E2078" s="21">
        <v>25.1</v>
      </c>
      <c r="F2078" s="22">
        <v>1553</v>
      </c>
      <c r="G2078" s="23">
        <v>7.5</v>
      </c>
      <c r="H2078" s="22">
        <v>90</v>
      </c>
      <c r="I2078" s="22">
        <v>0</v>
      </c>
      <c r="J2078" s="23">
        <v>7.98</v>
      </c>
      <c r="K2078" s="31">
        <v>0.11235955056253384</v>
      </c>
      <c r="L2078" s="33">
        <v>0.11194606741573035</v>
      </c>
      <c r="M2078" s="33">
        <v>4.1399999999999997</v>
      </c>
      <c r="N2078" s="31">
        <v>9.8091000000000008</v>
      </c>
      <c r="O2078" s="31">
        <v>0</v>
      </c>
      <c r="P2078" s="32">
        <f t="shared" si="47"/>
        <v>2.3693478260869569</v>
      </c>
      <c r="Q2078" s="22">
        <v>120</v>
      </c>
      <c r="R2078" s="6">
        <v>4</v>
      </c>
      <c r="S2078" s="6" t="s">
        <v>47</v>
      </c>
      <c r="T2078" s="6">
        <v>2026</v>
      </c>
    </row>
    <row r="2079" spans="1:20">
      <c r="A2079" s="26">
        <v>1</v>
      </c>
      <c r="B2079" s="27" t="s">
        <v>20</v>
      </c>
      <c r="C2079" s="27" t="s">
        <v>21</v>
      </c>
      <c r="D2079" s="63">
        <v>46204</v>
      </c>
      <c r="E2079" s="21">
        <v>23.5</v>
      </c>
      <c r="F2079" s="22">
        <v>414</v>
      </c>
      <c r="G2079" s="23">
        <v>7.22</v>
      </c>
      <c r="H2079" s="22">
        <v>82</v>
      </c>
      <c r="I2079" s="22">
        <v>66</v>
      </c>
      <c r="J2079" s="23">
        <v>7.36</v>
      </c>
      <c r="K2079" s="31">
        <v>6.4999999999999503</v>
      </c>
      <c r="L2079" s="33">
        <v>0.22758399999999998</v>
      </c>
      <c r="M2079" s="33">
        <v>9.4600000000000004E-2</v>
      </c>
      <c r="N2079" s="31">
        <v>12.9108</v>
      </c>
      <c r="O2079" s="31">
        <v>1.3961999999999999</v>
      </c>
      <c r="P2079" s="32">
        <f>(N2079+O2079)/M2079</f>
        <v>151.23678646934459</v>
      </c>
      <c r="Q2079" s="22">
        <v>75</v>
      </c>
      <c r="R2079" s="6">
        <v>7</v>
      </c>
      <c r="S2079" s="6" t="s">
        <v>48</v>
      </c>
      <c r="T2079" s="6">
        <v>2026</v>
      </c>
    </row>
    <row r="2080" spans="1:20">
      <c r="A2080" s="26">
        <v>2</v>
      </c>
      <c r="B2080" s="27" t="s">
        <v>23</v>
      </c>
      <c r="C2080" s="27" t="s">
        <v>21</v>
      </c>
      <c r="D2080" s="63">
        <v>46204</v>
      </c>
      <c r="E2080" s="21">
        <v>23.5</v>
      </c>
      <c r="F2080" s="22">
        <v>452</v>
      </c>
      <c r="G2080" s="23">
        <v>5.64</v>
      </c>
      <c r="H2080" s="22">
        <v>66</v>
      </c>
      <c r="I2080" s="22">
        <v>66</v>
      </c>
      <c r="J2080" s="23">
        <v>7.47</v>
      </c>
      <c r="K2080" s="31">
        <v>2.6000000000001577</v>
      </c>
      <c r="L2080" s="33">
        <v>0.204288</v>
      </c>
      <c r="M2080" s="33">
        <v>9.4600000000000004E-2</v>
      </c>
      <c r="N2080" s="31">
        <v>18.2532</v>
      </c>
      <c r="O2080" s="31">
        <v>0.85919999999999996</v>
      </c>
      <c r="P2080" s="32">
        <f t="shared" ref="P2080:P2094" si="48">(N2080+O2080)/M2080</f>
        <v>202.03382663847779</v>
      </c>
      <c r="Q2080" s="22">
        <v>108</v>
      </c>
      <c r="R2080" s="6">
        <v>7</v>
      </c>
      <c r="S2080" s="6" t="s">
        <v>48</v>
      </c>
      <c r="T2080" s="6">
        <v>2026</v>
      </c>
    </row>
    <row r="2081" spans="1:20">
      <c r="A2081" s="26">
        <v>3</v>
      </c>
      <c r="B2081" s="27" t="s">
        <v>24</v>
      </c>
      <c r="C2081" s="27" t="s">
        <v>21</v>
      </c>
      <c r="D2081" s="63">
        <v>46204</v>
      </c>
      <c r="E2081" s="21">
        <v>24.2</v>
      </c>
      <c r="F2081" s="22">
        <v>352.7</v>
      </c>
      <c r="G2081" s="33">
        <v>5.45</v>
      </c>
      <c r="H2081" s="22">
        <v>64</v>
      </c>
      <c r="I2081" s="22">
        <v>66</v>
      </c>
      <c r="J2081" s="23">
        <v>7.32</v>
      </c>
      <c r="K2081" s="31">
        <v>3.5999999999996035</v>
      </c>
      <c r="L2081" s="33">
        <v>0.26163199999999998</v>
      </c>
      <c r="M2081" s="33">
        <v>1.2298</v>
      </c>
      <c r="N2081" s="31">
        <v>14.0238</v>
      </c>
      <c r="O2081" s="31">
        <v>0.42959999999999998</v>
      </c>
      <c r="P2081" s="32">
        <f t="shared" si="48"/>
        <v>11.752642706131079</v>
      </c>
      <c r="Q2081" s="22">
        <v>116</v>
      </c>
      <c r="R2081" s="6">
        <v>7</v>
      </c>
      <c r="S2081" s="6" t="s">
        <v>48</v>
      </c>
      <c r="T2081" s="6">
        <v>2026</v>
      </c>
    </row>
    <row r="2082" spans="1:20">
      <c r="A2082" s="26">
        <v>4</v>
      </c>
      <c r="B2082" s="27" t="s">
        <v>25</v>
      </c>
      <c r="C2082" s="27" t="s">
        <v>26</v>
      </c>
      <c r="D2082" s="63">
        <v>46204</v>
      </c>
      <c r="E2082" s="21">
        <v>29.4</v>
      </c>
      <c r="F2082" s="22">
        <v>270.10000000000002</v>
      </c>
      <c r="G2082" s="23">
        <v>8.42</v>
      </c>
      <c r="H2082" s="22">
        <v>114.5</v>
      </c>
      <c r="I2082" s="22">
        <v>33</v>
      </c>
      <c r="J2082" s="23">
        <v>8.2100000000000009</v>
      </c>
      <c r="K2082" s="31">
        <v>5.9999999999999742</v>
      </c>
      <c r="L2082" s="33">
        <v>0.25267200000000001</v>
      </c>
      <c r="M2082" s="33">
        <v>0</v>
      </c>
      <c r="N2082" s="31">
        <v>1.113</v>
      </c>
      <c r="O2082" s="31">
        <v>0.42959999999999998</v>
      </c>
      <c r="P2082" s="32" t="s">
        <v>50</v>
      </c>
      <c r="Q2082" s="22">
        <v>91</v>
      </c>
      <c r="R2082" s="6">
        <v>7</v>
      </c>
      <c r="S2082" s="6" t="s">
        <v>48</v>
      </c>
      <c r="T2082" s="6">
        <v>2026</v>
      </c>
    </row>
    <row r="2083" spans="1:20">
      <c r="A2083" s="26">
        <v>5</v>
      </c>
      <c r="B2083" s="27" t="s">
        <v>27</v>
      </c>
      <c r="C2083" s="27" t="s">
        <v>26</v>
      </c>
      <c r="D2083" s="63">
        <v>46204</v>
      </c>
      <c r="E2083" s="21">
        <v>32.1</v>
      </c>
      <c r="F2083" s="22">
        <v>72.8</v>
      </c>
      <c r="G2083" s="23">
        <v>6.78</v>
      </c>
      <c r="H2083" s="22">
        <v>92</v>
      </c>
      <c r="I2083" s="22">
        <v>0</v>
      </c>
      <c r="J2083" s="23">
        <v>7.72</v>
      </c>
      <c r="K2083" s="31">
        <v>19.855595667871857</v>
      </c>
      <c r="L2083" s="33">
        <v>1.1015529411764704</v>
      </c>
      <c r="M2083" s="33">
        <v>3.8313000000000001</v>
      </c>
      <c r="N2083" s="31">
        <v>7.7909999999999995</v>
      </c>
      <c r="O2083" s="31">
        <v>1.5036</v>
      </c>
      <c r="P2083" s="32">
        <f t="shared" si="48"/>
        <v>2.4259650771278674</v>
      </c>
      <c r="Q2083" s="22">
        <v>58</v>
      </c>
      <c r="R2083" s="6">
        <v>7</v>
      </c>
      <c r="S2083" s="6" t="s">
        <v>48</v>
      </c>
      <c r="T2083" s="6">
        <v>2026</v>
      </c>
    </row>
    <row r="2084" spans="1:20">
      <c r="A2084" s="26">
        <v>6</v>
      </c>
      <c r="B2084" s="27" t="s">
        <v>28</v>
      </c>
      <c r="C2084" s="27" t="s">
        <v>21</v>
      </c>
      <c r="D2084" s="63">
        <v>46204</v>
      </c>
      <c r="E2084" s="21">
        <v>23.5</v>
      </c>
      <c r="F2084" s="22">
        <v>474.1</v>
      </c>
      <c r="G2084" s="23">
        <v>5.29</v>
      </c>
      <c r="H2084" s="22">
        <v>61.6</v>
      </c>
      <c r="I2084" s="22">
        <v>33</v>
      </c>
      <c r="J2084" s="23">
        <v>7.38</v>
      </c>
      <c r="K2084" s="31">
        <v>5.8999999999995723</v>
      </c>
      <c r="L2084" s="33">
        <v>0.10752</v>
      </c>
      <c r="M2084" s="33">
        <v>0.6149</v>
      </c>
      <c r="N2084" s="31">
        <v>8.9039999999999999</v>
      </c>
      <c r="O2084" s="31">
        <v>2.8997999999999999</v>
      </c>
      <c r="P2084" s="32">
        <f t="shared" si="48"/>
        <v>19.196292080013009</v>
      </c>
      <c r="Q2084" s="22">
        <v>120</v>
      </c>
      <c r="R2084" s="6">
        <v>7</v>
      </c>
      <c r="S2084" s="6" t="s">
        <v>48</v>
      </c>
      <c r="T2084" s="6">
        <v>2026</v>
      </c>
    </row>
    <row r="2085" spans="1:20">
      <c r="A2085" s="26">
        <v>7</v>
      </c>
      <c r="B2085" s="27" t="s">
        <v>29</v>
      </c>
      <c r="C2085" s="27" t="s">
        <v>21</v>
      </c>
      <c r="D2085" s="63">
        <v>46204</v>
      </c>
      <c r="E2085" s="21">
        <v>21.6</v>
      </c>
      <c r="F2085" s="22">
        <v>726</v>
      </c>
      <c r="G2085" s="23">
        <v>3.93</v>
      </c>
      <c r="H2085" s="22">
        <v>44.6</v>
      </c>
      <c r="I2085" s="22">
        <v>0</v>
      </c>
      <c r="J2085" s="23">
        <v>7.33</v>
      </c>
      <c r="K2085" s="31">
        <v>2.7999999999996916</v>
      </c>
      <c r="L2085" s="33">
        <v>9.0496000000000007E-2</v>
      </c>
      <c r="M2085" s="33">
        <v>9.4600000000000004E-2</v>
      </c>
      <c r="N2085" s="31">
        <v>14.0238</v>
      </c>
      <c r="O2085" s="31">
        <v>0.32219999999999999</v>
      </c>
      <c r="P2085" s="32">
        <f t="shared" si="48"/>
        <v>151.6490486257928</v>
      </c>
      <c r="Q2085" s="22">
        <v>120</v>
      </c>
      <c r="R2085" s="6">
        <v>7</v>
      </c>
      <c r="S2085" s="6" t="s">
        <v>48</v>
      </c>
      <c r="T2085" s="6">
        <v>2026</v>
      </c>
    </row>
    <row r="2086" spans="1:20">
      <c r="A2086" s="26">
        <v>8</v>
      </c>
      <c r="B2086" s="27" t="s">
        <v>30</v>
      </c>
      <c r="C2086" s="27" t="s">
        <v>26</v>
      </c>
      <c r="D2086" s="63">
        <v>46204</v>
      </c>
      <c r="E2086" s="21">
        <v>27.2</v>
      </c>
      <c r="F2086" s="22">
        <v>209</v>
      </c>
      <c r="G2086" s="23">
        <v>10.01</v>
      </c>
      <c r="H2086" s="22">
        <v>126</v>
      </c>
      <c r="I2086" s="22">
        <v>33</v>
      </c>
      <c r="J2086" s="23">
        <v>8.5</v>
      </c>
      <c r="K2086" s="31">
        <v>8.4705882352952742</v>
      </c>
      <c r="L2086" s="33">
        <v>0.64158024691358007</v>
      </c>
      <c r="M2086" s="33">
        <v>4.7300000000000002E-2</v>
      </c>
      <c r="N2086" s="31">
        <v>19.811399999999999</v>
      </c>
      <c r="O2086" s="31">
        <v>0.85919999999999996</v>
      </c>
      <c r="P2086" s="32">
        <f t="shared" si="48"/>
        <v>437.01057082452428</v>
      </c>
      <c r="Q2086" s="22">
        <v>51</v>
      </c>
      <c r="R2086" s="6">
        <v>7</v>
      </c>
      <c r="S2086" s="6" t="s">
        <v>48</v>
      </c>
      <c r="T2086" s="6">
        <v>2026</v>
      </c>
    </row>
    <row r="2087" spans="1:20">
      <c r="A2087" s="26">
        <v>9</v>
      </c>
      <c r="B2087" s="27" t="s">
        <v>31</v>
      </c>
      <c r="C2087" s="27" t="s">
        <v>32</v>
      </c>
      <c r="D2087" s="63">
        <v>46204</v>
      </c>
      <c r="E2087" s="21">
        <v>25.9</v>
      </c>
      <c r="F2087" s="22">
        <v>12780</v>
      </c>
      <c r="G2087" s="23">
        <v>3.89</v>
      </c>
      <c r="H2087" s="22">
        <v>47.9</v>
      </c>
      <c r="I2087" s="22">
        <v>0</v>
      </c>
      <c r="J2087" s="23">
        <v>7.16</v>
      </c>
      <c r="K2087" s="31">
        <v>38.000000000000256</v>
      </c>
      <c r="L2087" s="33">
        <v>0.93759999999999988</v>
      </c>
      <c r="M2087" s="33">
        <v>1.1825000000000001</v>
      </c>
      <c r="N2087" s="31">
        <v>2.226</v>
      </c>
      <c r="O2087" s="31">
        <v>4.4033999999999995</v>
      </c>
      <c r="P2087" s="32">
        <f t="shared" si="48"/>
        <v>5.6062579281183922</v>
      </c>
      <c r="Q2087" s="22">
        <v>18</v>
      </c>
      <c r="R2087" s="6">
        <v>7</v>
      </c>
      <c r="S2087" s="6" t="s">
        <v>48</v>
      </c>
      <c r="T2087" s="6">
        <v>2026</v>
      </c>
    </row>
    <row r="2088" spans="1:20">
      <c r="A2088" s="26">
        <v>10</v>
      </c>
      <c r="B2088" s="27" t="s">
        <v>33</v>
      </c>
      <c r="C2088" s="27" t="s">
        <v>32</v>
      </c>
      <c r="D2088" s="63">
        <v>46204</v>
      </c>
      <c r="E2088" s="21">
        <v>28.7</v>
      </c>
      <c r="F2088" s="22">
        <v>14780</v>
      </c>
      <c r="G2088" s="23">
        <v>6.73</v>
      </c>
      <c r="H2088" s="22">
        <v>87</v>
      </c>
      <c r="I2088" s="22">
        <v>0</v>
      </c>
      <c r="J2088" s="23">
        <v>7.56</v>
      </c>
      <c r="K2088" s="31">
        <v>24.666666666666913</v>
      </c>
      <c r="L2088" s="33">
        <v>0.1311219512195122</v>
      </c>
      <c r="M2088" s="33">
        <v>0.52029999999999998</v>
      </c>
      <c r="N2088" s="31">
        <v>0.89039999999999997</v>
      </c>
      <c r="O2088" s="31">
        <v>8.5919999999999987</v>
      </c>
      <c r="P2088" s="32">
        <f t="shared" si="48"/>
        <v>18.224870267153563</v>
      </c>
      <c r="Q2088" s="22">
        <v>25</v>
      </c>
      <c r="R2088" s="6">
        <v>7</v>
      </c>
      <c r="S2088" s="6" t="s">
        <v>48</v>
      </c>
      <c r="T2088" s="6">
        <v>2026</v>
      </c>
    </row>
    <row r="2089" spans="1:20">
      <c r="A2089" s="26">
        <v>11</v>
      </c>
      <c r="B2089" s="27" t="s">
        <v>34</v>
      </c>
      <c r="C2089" s="27" t="s">
        <v>26</v>
      </c>
      <c r="D2089" s="63">
        <v>46204</v>
      </c>
      <c r="E2089" s="21">
        <v>27.1</v>
      </c>
      <c r="F2089" s="22">
        <v>257.3</v>
      </c>
      <c r="G2089" s="23">
        <v>6.1</v>
      </c>
      <c r="H2089" s="22">
        <v>75.8</v>
      </c>
      <c r="I2089" s="22">
        <v>0</v>
      </c>
      <c r="J2089" s="23">
        <v>7.94</v>
      </c>
      <c r="K2089" s="31">
        <v>3.4285714285710509</v>
      </c>
      <c r="L2089" s="33">
        <v>7.8848000000000001E-2</v>
      </c>
      <c r="M2089" s="33">
        <v>0</v>
      </c>
      <c r="N2089" s="31">
        <v>2.8937999999999997</v>
      </c>
      <c r="O2089" s="31">
        <v>0.42959999999999998</v>
      </c>
      <c r="P2089" s="32" t="s">
        <v>50</v>
      </c>
      <c r="Q2089" s="22">
        <v>115</v>
      </c>
      <c r="R2089" s="6">
        <v>7</v>
      </c>
      <c r="S2089" s="6" t="s">
        <v>48</v>
      </c>
      <c r="T2089" s="6">
        <v>2026</v>
      </c>
    </row>
    <row r="2090" spans="1:20">
      <c r="A2090" s="26">
        <v>12</v>
      </c>
      <c r="B2090" s="27" t="s">
        <v>35</v>
      </c>
      <c r="C2090" s="27" t="s">
        <v>26</v>
      </c>
      <c r="D2090" s="63">
        <v>46204</v>
      </c>
      <c r="E2090" s="21">
        <v>27.6</v>
      </c>
      <c r="F2090" s="22">
        <v>304</v>
      </c>
      <c r="G2090" s="23">
        <v>3.75</v>
      </c>
      <c r="H2090" s="22">
        <v>46.5</v>
      </c>
      <c r="I2090" s="22">
        <v>33</v>
      </c>
      <c r="J2090" s="23">
        <v>7.59</v>
      </c>
      <c r="K2090" s="31">
        <v>5.5714285714282754</v>
      </c>
      <c r="L2090" s="33">
        <v>0.17113599999999998</v>
      </c>
      <c r="M2090" s="33">
        <v>0</v>
      </c>
      <c r="N2090" s="31">
        <v>0.89039999999999997</v>
      </c>
      <c r="O2090" s="31">
        <v>0.42959999999999998</v>
      </c>
      <c r="P2090" s="32" t="s">
        <v>50</v>
      </c>
      <c r="Q2090" s="22">
        <v>100</v>
      </c>
      <c r="R2090" s="6">
        <v>7</v>
      </c>
      <c r="S2090" s="6" t="s">
        <v>48</v>
      </c>
      <c r="T2090" s="6">
        <v>2026</v>
      </c>
    </row>
    <row r="2091" spans="1:20">
      <c r="A2091" s="26">
        <v>13</v>
      </c>
      <c r="B2091" s="27" t="s">
        <v>36</v>
      </c>
      <c r="C2091" s="27" t="s">
        <v>32</v>
      </c>
      <c r="D2091" s="63">
        <v>46204</v>
      </c>
      <c r="E2091" s="21">
        <v>29.9</v>
      </c>
      <c r="F2091" s="22">
        <v>9400</v>
      </c>
      <c r="G2091" s="23">
        <v>8.0500000000000007</v>
      </c>
      <c r="H2091" s="22">
        <v>106</v>
      </c>
      <c r="I2091" s="22">
        <v>0</v>
      </c>
      <c r="J2091" s="23">
        <v>7.95</v>
      </c>
      <c r="K2091" s="31">
        <v>49.454545454546462</v>
      </c>
      <c r="L2091" s="33">
        <v>1.0393599999999998</v>
      </c>
      <c r="M2091" s="33">
        <v>1.1825000000000001</v>
      </c>
      <c r="N2091" s="31">
        <v>2.8937999999999997</v>
      </c>
      <c r="O2091" s="31">
        <v>2.7923999999999998</v>
      </c>
      <c r="P2091" s="32">
        <f t="shared" si="48"/>
        <v>4.8086257928118386</v>
      </c>
      <c r="Q2091" s="22">
        <v>19</v>
      </c>
      <c r="R2091" s="6">
        <v>7</v>
      </c>
      <c r="S2091" s="6" t="s">
        <v>48</v>
      </c>
      <c r="T2091" s="6">
        <v>2026</v>
      </c>
    </row>
    <row r="2092" spans="1:20">
      <c r="A2092" s="26">
        <v>14</v>
      </c>
      <c r="B2092" s="27" t="s">
        <v>37</v>
      </c>
      <c r="C2092" s="27" t="s">
        <v>32</v>
      </c>
      <c r="D2092" s="63">
        <v>46204</v>
      </c>
      <c r="E2092" s="21">
        <v>29.5</v>
      </c>
      <c r="F2092" s="22">
        <v>3399</v>
      </c>
      <c r="G2092" s="33">
        <v>6.81</v>
      </c>
      <c r="H2092" s="22">
        <v>89.4</v>
      </c>
      <c r="I2092" s="22">
        <v>0</v>
      </c>
      <c r="J2092" s="23">
        <v>7.87</v>
      </c>
      <c r="K2092" s="31">
        <v>32.666666666664554</v>
      </c>
      <c r="L2092" s="33">
        <v>0.16332151898734176</v>
      </c>
      <c r="M2092" s="33">
        <v>3.1217999999999999</v>
      </c>
      <c r="N2092" s="31">
        <v>2.6711999999999998</v>
      </c>
      <c r="O2092" s="31">
        <v>0.53699999999999992</v>
      </c>
      <c r="P2092" s="32">
        <f t="shared" si="48"/>
        <v>1.0276763405727465</v>
      </c>
      <c r="Q2092" s="22">
        <v>28</v>
      </c>
      <c r="R2092" s="6">
        <v>7</v>
      </c>
      <c r="S2092" s="6" t="s">
        <v>48</v>
      </c>
      <c r="T2092" s="6">
        <v>2026</v>
      </c>
    </row>
    <row r="2093" spans="1:20">
      <c r="A2093" s="26">
        <v>15</v>
      </c>
      <c r="B2093" s="27" t="s">
        <v>38</v>
      </c>
      <c r="C2093" s="27" t="s">
        <v>21</v>
      </c>
      <c r="D2093" s="63">
        <v>46204</v>
      </c>
      <c r="E2093" s="21">
        <v>23.6</v>
      </c>
      <c r="F2093" s="22">
        <v>499</v>
      </c>
      <c r="G2093" s="33">
        <v>5.86</v>
      </c>
      <c r="H2093" s="22">
        <v>68.400000000000006</v>
      </c>
      <c r="I2093" s="22">
        <v>0</v>
      </c>
      <c r="J2093" s="23">
        <v>7.68</v>
      </c>
      <c r="K2093" s="31">
        <v>2.7999999999996916</v>
      </c>
      <c r="L2093" s="33">
        <v>0.26879999999999998</v>
      </c>
      <c r="M2093" s="33">
        <v>0.33110000000000001</v>
      </c>
      <c r="N2093" s="31">
        <v>12.0204</v>
      </c>
      <c r="O2093" s="31">
        <v>0.32219999999999999</v>
      </c>
      <c r="P2093" s="32">
        <f t="shared" si="48"/>
        <v>37.277559649652673</v>
      </c>
      <c r="Q2093" s="22">
        <v>86</v>
      </c>
      <c r="R2093" s="6">
        <v>7</v>
      </c>
      <c r="S2093" s="6" t="s">
        <v>48</v>
      </c>
      <c r="T2093" s="6">
        <v>2026</v>
      </c>
    </row>
    <row r="2094" spans="1:20">
      <c r="A2094" s="26">
        <v>16</v>
      </c>
      <c r="B2094" s="27" t="s">
        <v>39</v>
      </c>
      <c r="C2094" s="27" t="s">
        <v>26</v>
      </c>
      <c r="D2094" s="63">
        <v>46204</v>
      </c>
      <c r="E2094" s="21">
        <v>27.2</v>
      </c>
      <c r="F2094" s="22">
        <v>977</v>
      </c>
      <c r="G2094" s="33">
        <v>5.28</v>
      </c>
      <c r="H2094" s="22">
        <v>67.7</v>
      </c>
      <c r="I2094" s="22">
        <v>0</v>
      </c>
      <c r="J2094" s="23">
        <v>8.1999999999999993</v>
      </c>
      <c r="K2094" s="31">
        <v>19.907407407406243</v>
      </c>
      <c r="L2094" s="33">
        <v>0.41932800000000003</v>
      </c>
      <c r="M2094" s="33">
        <v>3.9258999999999999</v>
      </c>
      <c r="N2094" s="31">
        <v>2.4485999999999999</v>
      </c>
      <c r="O2094" s="31">
        <v>0.75180000000000002</v>
      </c>
      <c r="P2094" s="32">
        <f t="shared" si="48"/>
        <v>0.81520160982195167</v>
      </c>
      <c r="Q2094" s="22">
        <v>28</v>
      </c>
      <c r="R2094" s="6">
        <v>7</v>
      </c>
      <c r="S2094" s="6" t="s">
        <v>48</v>
      </c>
      <c r="T2094" s="6">
        <v>2026</v>
      </c>
    </row>
    <row r="2095" spans="1:20">
      <c r="A2095" s="26">
        <v>17</v>
      </c>
      <c r="B2095" s="27" t="s">
        <v>40</v>
      </c>
      <c r="C2095" s="27" t="s">
        <v>26</v>
      </c>
      <c r="D2095" s="63">
        <v>46204</v>
      </c>
      <c r="E2095" s="21">
        <v>27</v>
      </c>
      <c r="F2095" s="22">
        <v>291</v>
      </c>
      <c r="G2095" s="23">
        <v>5.18</v>
      </c>
      <c r="H2095" s="22">
        <v>63.5</v>
      </c>
      <c r="I2095" s="22">
        <v>0</v>
      </c>
      <c r="J2095" s="23">
        <v>7.48</v>
      </c>
      <c r="K2095" s="31">
        <v>3.2857142857155104</v>
      </c>
      <c r="L2095" s="33">
        <v>0.50176000000000009</v>
      </c>
      <c r="M2095" s="33">
        <v>0</v>
      </c>
      <c r="N2095" s="31">
        <v>14.2464</v>
      </c>
      <c r="O2095" s="31">
        <v>7.0884</v>
      </c>
      <c r="P2095" s="32" t="s">
        <v>50</v>
      </c>
      <c r="Q2095" s="22">
        <v>90</v>
      </c>
      <c r="R2095" s="6">
        <v>7</v>
      </c>
      <c r="S2095" s="6" t="s">
        <v>48</v>
      </c>
      <c r="T2095" s="6">
        <v>2026</v>
      </c>
    </row>
    <row r="2096" spans="1:20">
      <c r="A2096" s="26">
        <v>18</v>
      </c>
      <c r="B2096" s="27" t="s">
        <v>41</v>
      </c>
      <c r="C2096" s="27" t="s">
        <v>21</v>
      </c>
      <c r="D2096" s="63">
        <v>46204</v>
      </c>
      <c r="E2096" s="21"/>
      <c r="F2096" s="22"/>
      <c r="G2096" s="23"/>
      <c r="H2096" s="23"/>
      <c r="I2096" s="23"/>
      <c r="J2096" s="23"/>
      <c r="K2096" s="23"/>
      <c r="L2096" s="23"/>
      <c r="M2096" s="23"/>
      <c r="N2096" s="23"/>
      <c r="O2096" s="23"/>
      <c r="P2096" s="32"/>
      <c r="Q2096" s="22"/>
      <c r="R2096" s="6">
        <v>7</v>
      </c>
      <c r="S2096" s="6" t="s">
        <v>48</v>
      </c>
      <c r="T2096" s="6">
        <v>2026</v>
      </c>
    </row>
    <row r="2097" spans="1:20">
      <c r="A2097" s="26">
        <v>19</v>
      </c>
      <c r="B2097" s="27" t="s">
        <v>42</v>
      </c>
      <c r="C2097" s="27" t="s">
        <v>32</v>
      </c>
      <c r="D2097" s="63">
        <v>46204</v>
      </c>
      <c r="E2097" s="21">
        <v>30.3</v>
      </c>
      <c r="F2097" s="22">
        <v>1944</v>
      </c>
      <c r="G2097" s="23">
        <v>7.69</v>
      </c>
      <c r="H2097" s="22">
        <v>102</v>
      </c>
      <c r="I2097" s="22">
        <v>0</v>
      </c>
      <c r="J2097" s="23">
        <v>7.97</v>
      </c>
      <c r="K2097" s="31">
        <v>17.142857142855256</v>
      </c>
      <c r="L2097" s="33">
        <v>0.44620800000000005</v>
      </c>
      <c r="M2097" s="33">
        <v>0.70950000000000002</v>
      </c>
      <c r="N2097" s="31">
        <v>1.5582</v>
      </c>
      <c r="O2097" s="31">
        <v>0.75180000000000002</v>
      </c>
      <c r="P2097" s="32">
        <f t="shared" ref="P2097:P2102" si="49">(N2097+O2097)/M2097</f>
        <v>3.2558139534883721</v>
      </c>
      <c r="Q2097" s="22">
        <v>31</v>
      </c>
      <c r="R2097" s="6">
        <v>7</v>
      </c>
      <c r="S2097" s="6" t="s">
        <v>48</v>
      </c>
      <c r="T2097" s="6">
        <v>2026</v>
      </c>
    </row>
    <row r="2098" spans="1:20">
      <c r="A2098" s="26">
        <v>20</v>
      </c>
      <c r="B2098" s="27" t="s">
        <v>43</v>
      </c>
      <c r="C2098" s="27" t="s">
        <v>26</v>
      </c>
      <c r="D2098" s="63">
        <v>46204</v>
      </c>
      <c r="E2098" s="21">
        <v>29.3</v>
      </c>
      <c r="F2098" s="22">
        <v>220</v>
      </c>
      <c r="G2098" s="23">
        <v>8.91</v>
      </c>
      <c r="H2098" s="22">
        <v>117</v>
      </c>
      <c r="I2098" s="22">
        <v>66</v>
      </c>
      <c r="J2098" s="23">
        <v>8.56</v>
      </c>
      <c r="K2098" s="31">
        <v>15.333333333333124</v>
      </c>
      <c r="L2098" s="33">
        <v>5.3669035532994916E-2</v>
      </c>
      <c r="M2098" s="33">
        <v>0</v>
      </c>
      <c r="N2098" s="31">
        <v>0</v>
      </c>
      <c r="O2098" s="31">
        <v>0.85919999999999996</v>
      </c>
      <c r="P2098" s="32" t="s">
        <v>50</v>
      </c>
      <c r="Q2098" s="22">
        <v>68</v>
      </c>
      <c r="R2098" s="6">
        <v>7</v>
      </c>
      <c r="S2098" s="6" t="s">
        <v>48</v>
      </c>
      <c r="T2098" s="6">
        <v>2026</v>
      </c>
    </row>
    <row r="2099" spans="1:20">
      <c r="A2099" s="26">
        <v>21</v>
      </c>
      <c r="B2099" s="27" t="s">
        <v>44</v>
      </c>
      <c r="C2099" s="27" t="s">
        <v>21</v>
      </c>
      <c r="D2099" s="63">
        <v>46204</v>
      </c>
      <c r="E2099" s="21">
        <v>23.2</v>
      </c>
      <c r="F2099" s="22">
        <v>62</v>
      </c>
      <c r="G2099" s="23">
        <v>6.12</v>
      </c>
      <c r="H2099" s="22">
        <v>71.400000000000006</v>
      </c>
      <c r="I2099" s="22">
        <v>0</v>
      </c>
      <c r="J2099" s="23">
        <v>6.36</v>
      </c>
      <c r="K2099" s="31">
        <v>4.0000000000004476</v>
      </c>
      <c r="L2099" s="33">
        <v>0.16924444444444442</v>
      </c>
      <c r="M2099" s="33">
        <v>0.47300000000000003</v>
      </c>
      <c r="N2099" s="31">
        <v>10.239599999999999</v>
      </c>
      <c r="O2099" s="31">
        <v>0</v>
      </c>
      <c r="P2099" s="32">
        <f t="shared" si="49"/>
        <v>21.648202959830865</v>
      </c>
      <c r="Q2099" s="22">
        <v>120</v>
      </c>
      <c r="R2099" s="6">
        <v>7</v>
      </c>
      <c r="S2099" s="6" t="s">
        <v>48</v>
      </c>
      <c r="T2099" s="6">
        <v>2026</v>
      </c>
    </row>
    <row r="2100" spans="1:20">
      <c r="A2100" s="26">
        <v>22</v>
      </c>
      <c r="B2100" s="27" t="s">
        <v>45</v>
      </c>
      <c r="C2100" s="27" t="s">
        <v>21</v>
      </c>
      <c r="D2100" s="63">
        <v>46204</v>
      </c>
      <c r="E2100" s="21">
        <v>22.5</v>
      </c>
      <c r="F2100" s="22">
        <v>536</v>
      </c>
      <c r="G2100" s="23">
        <v>5.64</v>
      </c>
      <c r="H2100" s="22">
        <v>65</v>
      </c>
      <c r="I2100" s="22">
        <v>0</v>
      </c>
      <c r="J2100" s="23">
        <v>7.52</v>
      </c>
      <c r="K2100" s="31">
        <v>8.2999999999993079</v>
      </c>
      <c r="L2100" s="33">
        <v>0.216832</v>
      </c>
      <c r="M2100" s="33">
        <v>0.52029999999999998</v>
      </c>
      <c r="N2100" s="31">
        <v>9.7943999999999996</v>
      </c>
      <c r="O2100" s="31">
        <v>1.9331999999999998</v>
      </c>
      <c r="P2100" s="32">
        <f t="shared" si="49"/>
        <v>22.540073034787621</v>
      </c>
      <c r="Q2100" s="22">
        <v>51</v>
      </c>
      <c r="R2100" s="6">
        <v>7</v>
      </c>
      <c r="S2100" s="6" t="s">
        <v>48</v>
      </c>
      <c r="T2100" s="6">
        <v>2026</v>
      </c>
    </row>
    <row r="2101" spans="1:20">
      <c r="A2101" s="26">
        <v>23</v>
      </c>
      <c r="B2101" s="27" t="s">
        <v>42</v>
      </c>
      <c r="C2101" s="27" t="s">
        <v>32</v>
      </c>
      <c r="D2101" s="63">
        <v>46204</v>
      </c>
      <c r="E2101" s="21">
        <v>28.7</v>
      </c>
      <c r="F2101" s="22">
        <v>8770</v>
      </c>
      <c r="G2101" s="23">
        <v>6.77</v>
      </c>
      <c r="H2101" s="22">
        <v>87.5</v>
      </c>
      <c r="I2101" s="22">
        <v>0</v>
      </c>
      <c r="J2101" s="23">
        <v>7.64</v>
      </c>
      <c r="K2101" s="31">
        <v>35.714285714284955</v>
      </c>
      <c r="L2101" s="33">
        <v>0.4032</v>
      </c>
      <c r="M2101" s="33">
        <v>1.3244</v>
      </c>
      <c r="N2101" s="31">
        <v>6.6779999999999999</v>
      </c>
      <c r="O2101" s="31">
        <v>2.6850000000000001</v>
      </c>
      <c r="P2101" s="32">
        <f t="shared" si="49"/>
        <v>7.0696164300815463</v>
      </c>
      <c r="Q2101" s="22">
        <v>23</v>
      </c>
      <c r="R2101" s="6">
        <v>7</v>
      </c>
      <c r="S2101" s="6" t="s">
        <v>48</v>
      </c>
      <c r="T2101" s="6">
        <v>2026</v>
      </c>
    </row>
    <row r="2102" spans="1:20">
      <c r="A2102" s="26">
        <v>24</v>
      </c>
      <c r="B2102" s="27" t="s">
        <v>51</v>
      </c>
      <c r="C2102" s="27" t="s">
        <v>21</v>
      </c>
      <c r="D2102" s="63">
        <v>46204</v>
      </c>
      <c r="E2102" s="21">
        <v>26.6</v>
      </c>
      <c r="F2102" s="22">
        <v>1452</v>
      </c>
      <c r="G2102" s="23">
        <v>6.27</v>
      </c>
      <c r="H2102" s="22">
        <v>76.599999999999994</v>
      </c>
      <c r="I2102" s="22">
        <v>0</v>
      </c>
      <c r="J2102" s="23">
        <v>8.5299999999999994</v>
      </c>
      <c r="K2102" s="31">
        <v>1.6585365853663212</v>
      </c>
      <c r="L2102" s="33">
        <v>0.13993707865168539</v>
      </c>
      <c r="M2102" s="33">
        <v>4.5407999999999999</v>
      </c>
      <c r="N2102" s="31">
        <v>31.386599999999998</v>
      </c>
      <c r="O2102" s="31">
        <v>6.6587999999999994</v>
      </c>
      <c r="P2102" s="32">
        <f t="shared" si="49"/>
        <v>8.3785676532769564</v>
      </c>
      <c r="Q2102" s="22">
        <v>120</v>
      </c>
      <c r="R2102" s="6">
        <v>7</v>
      </c>
      <c r="S2102" s="6" t="s">
        <v>48</v>
      </c>
      <c r="T2102" s="6">
        <v>2026</v>
      </c>
    </row>
    <row r="2103" spans="1:20">
      <c r="J2103" s="43"/>
    </row>
    <row r="2104" spans="1:20">
      <c r="J2104" s="22"/>
    </row>
    <row r="2105" spans="1:20">
      <c r="J2105" s="22"/>
    </row>
    <row r="2106" spans="1:20">
      <c r="J2106" s="22"/>
    </row>
    <row r="2107" spans="1:20">
      <c r="J2107" s="22"/>
    </row>
    <row r="2108" spans="1:20">
      <c r="J2108" s="22"/>
    </row>
    <row r="2109" spans="1:20">
      <c r="J2109" s="22"/>
    </row>
    <row r="2110" spans="1:20">
      <c r="J2110" s="22"/>
    </row>
    <row r="2111" spans="1:20">
      <c r="J2111" s="22"/>
    </row>
    <row r="2112" spans="1:20">
      <c r="J2112" s="22"/>
    </row>
    <row r="2113" spans="10:10">
      <c r="J2113" s="22"/>
    </row>
    <row r="2114" spans="10:10">
      <c r="J2114" s="22"/>
    </row>
    <row r="2115" spans="10:10">
      <c r="J2115" s="22"/>
    </row>
    <row r="2116" spans="10:10">
      <c r="J2116" s="22"/>
    </row>
    <row r="2117" spans="10:10">
      <c r="J2117" s="22"/>
    </row>
    <row r="2118" spans="10:10">
      <c r="J2118" s="22"/>
    </row>
    <row r="2119" spans="10:10">
      <c r="J2119" s="22"/>
    </row>
    <row r="2120" spans="10:10">
      <c r="J2120" s="22"/>
    </row>
    <row r="2121" spans="10:10">
      <c r="J2121" s="22"/>
    </row>
    <row r="2122" spans="10:10">
      <c r="J2122" s="22"/>
    </row>
    <row r="2123" spans="10:10">
      <c r="J2123" s="22"/>
    </row>
    <row r="2124" spans="10:10">
      <c r="J2124" s="22"/>
    </row>
    <row r="2125" spans="10:10">
      <c r="J2125" s="22"/>
    </row>
    <row r="2126" spans="10:10">
      <c r="J2126" s="22"/>
    </row>
    <row r="2127" spans="10:10">
      <c r="J2127" s="22"/>
    </row>
    <row r="2128" spans="10:10">
      <c r="J2128" s="22"/>
    </row>
    <row r="2129" spans="10:10">
      <c r="J2129" s="22"/>
    </row>
    <row r="2130" spans="10:10">
      <c r="J2130" s="22"/>
    </row>
    <row r="2131" spans="10:10">
      <c r="J2131" s="22"/>
    </row>
    <row r="2132" spans="10:10">
      <c r="J2132" s="22"/>
    </row>
    <row r="2133" spans="10:10">
      <c r="J2133" s="22"/>
    </row>
    <row r="2134" spans="10:10">
      <c r="J2134" s="22"/>
    </row>
    <row r="2135" spans="10:10">
      <c r="J2135" s="22"/>
    </row>
    <row r="2136" spans="10:10">
      <c r="J2136" s="22"/>
    </row>
    <row r="2137" spans="10:10">
      <c r="J2137" s="22"/>
    </row>
    <row r="2138" spans="10:10">
      <c r="J2138" s="22"/>
    </row>
    <row r="2139" spans="10:10">
      <c r="J2139" s="22"/>
    </row>
    <row r="2140" spans="10:10">
      <c r="J2140" s="22"/>
    </row>
    <row r="2141" spans="10:10">
      <c r="J2141" s="22"/>
    </row>
    <row r="2142" spans="10:10">
      <c r="J2142" s="22"/>
    </row>
    <row r="2143" spans="10:10">
      <c r="J2143" s="22"/>
    </row>
    <row r="2144" spans="10:10">
      <c r="J2144" s="22"/>
    </row>
    <row r="2145" spans="10:10">
      <c r="J2145" s="22"/>
    </row>
    <row r="2146" spans="10:10">
      <c r="J2146" s="22"/>
    </row>
    <row r="2147" spans="10:10">
      <c r="J2147" s="22"/>
    </row>
    <row r="2148" spans="10:10">
      <c r="J2148" s="22"/>
    </row>
    <row r="2149" spans="10:10">
      <c r="J2149" s="22"/>
    </row>
    <row r="2150" spans="10:10">
      <c r="J2150" s="22"/>
    </row>
    <row r="2151" spans="10:10">
      <c r="J2151" s="22"/>
    </row>
  </sheetData>
  <sortState xmlns:xlrd2="http://schemas.microsoft.com/office/spreadsheetml/2017/richdata2" ref="A2:S1980">
    <sortCondition ref="D2:D1980"/>
  </sortState>
  <phoneticPr fontId="0" type="noConversion"/>
  <pageMargins left="0.75" right="0.75" top="0.5" bottom="0.5" header="0.5" footer="0.5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37359AD9C0AD419322C4E367C52756" ma:contentTypeVersion="14" ma:contentTypeDescription="Create a new document." ma:contentTypeScope="" ma:versionID="7c916b0b257deb9b5ebf2d4a4b429772">
  <xsd:schema xmlns:xsd="http://www.w3.org/2001/XMLSchema" xmlns:xs="http://www.w3.org/2001/XMLSchema" xmlns:p="http://schemas.microsoft.com/office/2006/metadata/properties" xmlns:ns2="54936c42-809f-4d76-bbb3-f2f1fb700f10" xmlns:ns3="480688e7-2bd0-43e4-bb0f-8935d2d2a55a" targetNamespace="http://schemas.microsoft.com/office/2006/metadata/properties" ma:root="true" ma:fieldsID="5098cc7dbdd7469da371f89479d45e79" ns2:_="" ns3:_="">
    <xsd:import namespace="54936c42-809f-4d76-bbb3-f2f1fb700f10"/>
    <xsd:import namespace="480688e7-2bd0-43e4-bb0f-8935d2d2a55a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36c42-809f-4d76-bbb3-f2f1fb700f1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fe3cb0c-d40f-4108-bef2-3c64d4822c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0688e7-2bd0-43e4-bb0f-8935d2d2a55a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76531fe-dbb8-40a9-8abb-a27e236a7f1b}" ma:internalName="TaxCatchAll" ma:showField="CatchAllData" ma:web="480688e7-2bd0-43e4-bb0f-8935d2d2a5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936c42-809f-4d76-bbb3-f2f1fb700f10">
      <Terms xmlns="http://schemas.microsoft.com/office/infopath/2007/PartnerControls"/>
    </lcf76f155ced4ddcb4097134ff3c332f>
    <TaxCatchAll xmlns="480688e7-2bd0-43e4-bb0f-8935d2d2a55a" xsi:nil="true"/>
  </documentManagement>
</p:properties>
</file>

<file path=customXml/itemProps1.xml><?xml version="1.0" encoding="utf-8"?>
<ds:datastoreItem xmlns:ds="http://schemas.openxmlformats.org/officeDocument/2006/customXml" ds:itemID="{80209A94-45C5-4D21-B0F9-C235457455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B04524-E65A-465C-81E5-B8552B9056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936c42-809f-4d76-bbb3-f2f1fb700f10"/>
    <ds:schemaRef ds:uri="480688e7-2bd0-43e4-bb0f-8935d2d2a5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800ED5-DD0D-474E-94FC-1DFCB8916F79}">
  <ds:schemaRefs>
    <ds:schemaRef ds:uri="http://schemas.microsoft.com/office/2006/metadata/properties"/>
    <ds:schemaRef ds:uri="http://schemas.microsoft.com/office/infopath/2007/PartnerControls"/>
    <ds:schemaRef ds:uri="54936c42-809f-4d76-bbb3-f2f1fb700f10"/>
    <ds:schemaRef ds:uri="480688e7-2bd0-43e4-bb0f-8935d2d2a5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2004-July 2026</vt:lpstr>
    </vt:vector>
  </TitlesOfParts>
  <Manager/>
  <Company>College of William and Mary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rmcham</dc:creator>
  <cp:keywords/>
  <dc:description/>
  <cp:lastModifiedBy>Leu, Cheryl</cp:lastModifiedBy>
  <cp:revision/>
  <dcterms:created xsi:type="dcterms:W3CDTF">2005-05-06T16:37:32Z</dcterms:created>
  <dcterms:modified xsi:type="dcterms:W3CDTF">2026-10-19T16:58:22Z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0x010100D937359AD9C0AD419322C4E367C52756</vt:lpwstr>
  </property>
  <property fmtid="{D5CDD505-2E9C-101B-9397-08002B2CF9AE}" pid="3" name="MediaServiceImageTags">
    <vt:lpwstr/>
  </property>
</Properties>
</file>