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24" documentId="8_{36C554DE-E263-435F-B4AF-DE28012B42DD}" xr6:coauthVersionLast="47" xr6:coauthVersionMax="47" xr10:uidLastSave="{12ACA447-9CBC-40D2-A3BF-31634FB829FC}"/>
  <bookViews>
    <workbookView xWindow="-120" yWindow="-120" windowWidth="29040" windowHeight="15720" xr2:uid="{00000000-000D-0000-FFFF-FFFF00000000}"/>
  </bookViews>
  <sheets>
    <sheet name="Fin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N29" i="1"/>
  <c r="H29" i="1"/>
  <c r="E28" i="1"/>
  <c r="Q28" i="1" l="1"/>
  <c r="G28" i="1"/>
  <c r="F30" i="1"/>
  <c r="F29" i="1"/>
  <c r="F28" i="1"/>
  <c r="J28" i="1" l="1"/>
  <c r="J27" i="1"/>
  <c r="Q29" i="1"/>
  <c r="Q27" i="1"/>
  <c r="Q30" i="1"/>
  <c r="O28" i="1"/>
  <c r="O27" i="1"/>
  <c r="G30" i="1"/>
  <c r="G29" i="1"/>
  <c r="E29" i="1"/>
  <c r="P30" i="1" l="1"/>
  <c r="P29" i="1"/>
  <c r="P28" i="1"/>
  <c r="P27" i="1"/>
  <c r="O30" i="1" l="1"/>
  <c r="N30" i="1"/>
  <c r="M30" i="1"/>
  <c r="L30" i="1"/>
  <c r="K30" i="1"/>
  <c r="J30" i="1"/>
  <c r="H30" i="1"/>
  <c r="E30" i="1"/>
  <c r="O29" i="1"/>
  <c r="M29" i="1"/>
  <c r="L29" i="1"/>
  <c r="K29" i="1"/>
  <c r="J29" i="1"/>
  <c r="N28" i="1"/>
  <c r="M28" i="1"/>
  <c r="L28" i="1"/>
  <c r="K28" i="1"/>
  <c r="H28" i="1"/>
  <c r="N27" i="1"/>
  <c r="M27" i="1"/>
  <c r="L27" i="1"/>
  <c r="K27" i="1"/>
  <c r="H27" i="1"/>
  <c r="G27" i="1"/>
  <c r="F27" i="1"/>
  <c r="E27" i="1"/>
</calcChain>
</file>

<file path=xl/sharedStrings.xml><?xml version="1.0" encoding="utf-8"?>
<sst xmlns="http://schemas.openxmlformats.org/spreadsheetml/2006/main" count="96" uniqueCount="62">
  <si>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</si>
  <si>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</si>
  <si>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</si>
  <si>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</si>
  <si>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</si>
  <si>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</si>
  <si>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</si>
  <si>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</si>
  <si>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</si>
  <si>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</si>
  <si>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</si>
  <si>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</si>
  <si>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</si>
  <si>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</si>
  <si>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</si>
  <si>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</si>
  <si>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</si>
  <si>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</si>
  <si>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</si>
  <si>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</si>
  <si>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</si>
  <si>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</si>
  <si>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</si>
  <si>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</si>
  <si>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</si>
  <si>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</si>
  <si>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</si>
  <si>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</si>
  <si>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</si>
  <si>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</si>
  <si>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</si>
  <si>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</si>
  <si>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</si>
  <si>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</si>
  <si>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</si>
  <si>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</si>
  <si>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</si>
  <si>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</si>
  <si>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</si>
  <si>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</si>
  <si>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</si>
  <si>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</si>
  <si>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</si>
  <si>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</si>
  <si>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</si>
  <si>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</si>
  <si>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</si>
  <si>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</si>
  <si>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</si>
  <si>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</si>
  <si>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</si>
  <si>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</si>
  <si>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</si>
  <si>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</si>
  <si>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</si>
  <si>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</si>
  <si>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</si>
  <si>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</si>
  <si>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College Creek Alliance Water Quality Survey, April 2024</t>
  </si>
  <si>
    <t>Site 18 inaccessible due to Parkway road construction</t>
  </si>
  <si>
    <t>Secchi reading in cm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</si>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</sst>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10" zoomScale="115" zoomScaleNormal="115" workbookViewId="0">
      <selection activeCell="S25" sqref="S25"/>
    </sheetView>
  </sheetViews>
  <sheetFormatPr defaultColWidth="8.85546875" defaultRowHeight="15" x14ac:dyDescent="0.25"/>
  <cols>
    <col min="2" max="2" width="13.28515625" customWidth="1"/>
    <col min="3" max="3" width="8.7109375" customWidth="1"/>
    <col min="4" max="5" width="6.5703125" customWidth="1"/>
    <col min="6" max="6" width="6" customWidth="1"/>
    <col min="7" max="7" width="5.5703125" customWidth="1"/>
    <col min="8" max="8" width="4.7109375" customWidth="1"/>
    <col min="9" max="9" width="5.42578125" customWidth="1"/>
    <col min="10" max="10" width="5.7109375" customWidth="1"/>
  </cols>
  <sheetData>
    <row r="1" spans="1:19" x14ac:dyDescent="0.25">
      <c r="A1" s="1" t="s">
        <v>58</v>
      </c>
    </row>
    <row r="2" spans="1:19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9" x14ac:dyDescent="0.25">
      <c r="A3" s="4">
        <v>1</v>
      </c>
      <c r="B3" s="5" t="s">
        <v>17</v>
      </c>
      <c r="C3" s="5" t="s">
        <v>18</v>
      </c>
      <c r="D3" s="6">
        <v>45397</v>
      </c>
      <c r="E3" s="11">
        <v>9.5</v>
      </c>
      <c r="F3" s="11">
        <v>397</v>
      </c>
      <c r="G3" s="11">
        <v>8.33</v>
      </c>
      <c r="H3" s="11">
        <v>79.400000000000006</v>
      </c>
      <c r="I3" s="11">
        <v>166</v>
      </c>
      <c r="J3" s="11">
        <v>7.25</v>
      </c>
      <c r="K3" s="13">
        <v>0.35714285714202476</v>
      </c>
      <c r="L3" s="12">
        <v>0.38142857142857139</v>
      </c>
      <c r="M3" s="12">
        <v>0</v>
      </c>
      <c r="N3" s="13">
        <v>1.17</v>
      </c>
      <c r="O3" s="13">
        <v>0</v>
      </c>
      <c r="P3" s="14">
        <v>3.0674157303370788</v>
      </c>
      <c r="Q3" s="11">
        <v>120</v>
      </c>
      <c r="R3" s="14"/>
      <c r="S3" s="14"/>
    </row>
    <row r="4" spans="1:19" x14ac:dyDescent="0.25">
      <c r="A4" s="4">
        <v>2</v>
      </c>
      <c r="B4" s="5" t="s">
        <v>19</v>
      </c>
      <c r="C4" s="5" t="s">
        <v>18</v>
      </c>
      <c r="D4" s="6">
        <v>45397</v>
      </c>
      <c r="E4" s="11">
        <v>9.4</v>
      </c>
      <c r="F4" s="11">
        <v>430</v>
      </c>
      <c r="G4" s="11">
        <v>7.75</v>
      </c>
      <c r="H4" s="11">
        <v>73.8</v>
      </c>
      <c r="I4" s="11">
        <v>66</v>
      </c>
      <c r="J4" s="11">
        <v>7.29</v>
      </c>
      <c r="K4" s="11">
        <v>1.6000000000002679</v>
      </c>
      <c r="L4" s="12">
        <v>0.23088</v>
      </c>
      <c r="M4" s="12">
        <v>0.192</v>
      </c>
      <c r="N4" s="13">
        <v>1.248</v>
      </c>
      <c r="O4" s="13">
        <v>0</v>
      </c>
      <c r="P4" s="14">
        <v>5.4054054054054053</v>
      </c>
      <c r="Q4" s="11">
        <v>120</v>
      </c>
      <c r="R4" s="14"/>
      <c r="S4" s="14"/>
    </row>
    <row r="5" spans="1:19" x14ac:dyDescent="0.25">
      <c r="A5" s="4">
        <v>3</v>
      </c>
      <c r="B5" s="5" t="s">
        <v>20</v>
      </c>
      <c r="C5" s="5" t="s">
        <v>18</v>
      </c>
      <c r="D5" s="6">
        <v>45397</v>
      </c>
      <c r="E5" s="11">
        <v>10.6</v>
      </c>
      <c r="F5" s="11">
        <v>526</v>
      </c>
      <c r="G5" s="11">
        <v>7.21</v>
      </c>
      <c r="H5" s="11">
        <v>70.2</v>
      </c>
      <c r="I5" s="11">
        <v>33</v>
      </c>
      <c r="J5" s="11">
        <v>7.29</v>
      </c>
      <c r="K5" s="11">
        <v>1.5000000000000568</v>
      </c>
      <c r="L5" s="12">
        <v>0.42768</v>
      </c>
      <c r="M5" s="12">
        <v>0.28800000000000003</v>
      </c>
      <c r="N5" s="13">
        <v>4.4459999999999997</v>
      </c>
      <c r="O5" s="13">
        <v>7.6879999999999997</v>
      </c>
      <c r="P5" s="14">
        <v>28.37167976056865</v>
      </c>
      <c r="Q5" s="11">
        <v>98</v>
      </c>
      <c r="R5" s="14"/>
      <c r="S5" s="14"/>
    </row>
    <row r="6" spans="1:19" x14ac:dyDescent="0.25">
      <c r="A6" s="4">
        <v>4</v>
      </c>
      <c r="B6" s="5" t="s">
        <v>21</v>
      </c>
      <c r="C6" s="5" t="s">
        <v>22</v>
      </c>
      <c r="D6" s="6">
        <v>45397</v>
      </c>
      <c r="E6" s="11">
        <v>12.5</v>
      </c>
      <c r="F6" s="11">
        <v>256</v>
      </c>
      <c r="G6" s="11">
        <v>8.32</v>
      </c>
      <c r="H6" s="11">
        <v>84</v>
      </c>
      <c r="I6" s="11">
        <v>0</v>
      </c>
      <c r="J6" s="11">
        <v>7.49</v>
      </c>
      <c r="K6" s="13">
        <v>2.1000000000004349</v>
      </c>
      <c r="L6" s="12">
        <v>0.25728000000000001</v>
      </c>
      <c r="M6" s="12">
        <v>0</v>
      </c>
      <c r="N6" s="13">
        <v>0.78</v>
      </c>
      <c r="O6" s="13">
        <v>0</v>
      </c>
      <c r="P6" s="14">
        <v>3.0317164179104479</v>
      </c>
      <c r="Q6" s="11">
        <v>120</v>
      </c>
      <c r="R6" s="14"/>
      <c r="S6" s="14"/>
    </row>
    <row r="7" spans="1:19" x14ac:dyDescent="0.25">
      <c r="A7" s="4">
        <v>5</v>
      </c>
      <c r="B7" s="5" t="s">
        <v>23</v>
      </c>
      <c r="C7" s="5" t="s">
        <v>22</v>
      </c>
      <c r="D7" s="6">
        <v>45397</v>
      </c>
      <c r="E7" s="11">
        <v>13.9</v>
      </c>
      <c r="F7" s="11">
        <v>263</v>
      </c>
      <c r="G7" s="11">
        <v>7.82</v>
      </c>
      <c r="H7" s="11">
        <v>81.8</v>
      </c>
      <c r="I7" s="11">
        <v>33</v>
      </c>
      <c r="J7" s="11">
        <v>6.32</v>
      </c>
      <c r="K7" s="13">
        <v>10.545454545454191</v>
      </c>
      <c r="L7" s="12">
        <v>0.74879999999999991</v>
      </c>
      <c r="M7" s="12">
        <v>0</v>
      </c>
      <c r="N7" s="13">
        <v>2.028</v>
      </c>
      <c r="O7" s="13">
        <v>0</v>
      </c>
      <c r="P7" s="14">
        <v>2.7083333333333335</v>
      </c>
      <c r="Q7" s="11">
        <v>30</v>
      </c>
      <c r="R7" s="14"/>
      <c r="S7" s="14"/>
    </row>
    <row r="8" spans="1:19" x14ac:dyDescent="0.25">
      <c r="A8" s="4">
        <v>6</v>
      </c>
      <c r="B8" s="5" t="s">
        <v>24</v>
      </c>
      <c r="C8" s="5" t="s">
        <v>18</v>
      </c>
      <c r="D8" s="6">
        <v>45397</v>
      </c>
      <c r="E8" s="11">
        <v>10.1</v>
      </c>
      <c r="F8" s="11">
        <v>470</v>
      </c>
      <c r="G8" s="11">
        <v>7.52</v>
      </c>
      <c r="H8" s="11">
        <v>73</v>
      </c>
      <c r="I8" s="11">
        <v>0</v>
      </c>
      <c r="J8" s="11">
        <v>7.45</v>
      </c>
      <c r="K8" s="13">
        <v>1.3999999999994017</v>
      </c>
      <c r="L8" s="12">
        <v>0.35375999999999996</v>
      </c>
      <c r="M8" s="12">
        <v>0.624</v>
      </c>
      <c r="N8" s="13">
        <v>6.0060000000000002</v>
      </c>
      <c r="O8" s="13">
        <v>0</v>
      </c>
      <c r="P8" s="14">
        <v>16.977611940298509</v>
      </c>
      <c r="Q8" s="11">
        <v>120</v>
      </c>
      <c r="R8" s="14"/>
      <c r="S8" s="14"/>
    </row>
    <row r="9" spans="1:19" x14ac:dyDescent="0.25">
      <c r="A9" s="4">
        <v>7</v>
      </c>
      <c r="B9" s="5" t="s">
        <v>25</v>
      </c>
      <c r="C9" s="5" t="s">
        <v>18</v>
      </c>
      <c r="D9" s="6">
        <v>45397</v>
      </c>
      <c r="E9" s="11">
        <v>8.6999999999999993</v>
      </c>
      <c r="F9" s="11">
        <v>767</v>
      </c>
      <c r="G9" s="11">
        <v>7.28</v>
      </c>
      <c r="H9" s="11">
        <v>68.2</v>
      </c>
      <c r="I9" s="11">
        <v>0</v>
      </c>
      <c r="J9" s="11">
        <v>7.36</v>
      </c>
      <c r="K9" s="13">
        <v>11.142857142859089</v>
      </c>
      <c r="L9" s="12">
        <v>1.1286857142857143</v>
      </c>
      <c r="M9" s="12">
        <v>0.96</v>
      </c>
      <c r="N9" s="13">
        <v>17.706</v>
      </c>
      <c r="O9" s="13">
        <v>0.248</v>
      </c>
      <c r="P9" s="14">
        <v>15.906996759821791</v>
      </c>
      <c r="Q9" s="11">
        <v>30</v>
      </c>
      <c r="R9" s="14"/>
      <c r="S9" s="14"/>
    </row>
    <row r="10" spans="1:19" x14ac:dyDescent="0.25">
      <c r="A10" s="4">
        <v>8</v>
      </c>
      <c r="B10" s="5" t="s">
        <v>26</v>
      </c>
      <c r="C10" s="5" t="s">
        <v>22</v>
      </c>
      <c r="D10" s="6">
        <v>45397</v>
      </c>
      <c r="E10" s="11">
        <v>11.8</v>
      </c>
      <c r="F10" s="11">
        <v>252</v>
      </c>
      <c r="G10" s="11">
        <v>8.68</v>
      </c>
      <c r="H10" s="11">
        <v>87.1</v>
      </c>
      <c r="I10" s="11">
        <v>0</v>
      </c>
      <c r="J10" s="11">
        <v>7.68</v>
      </c>
      <c r="K10" s="13">
        <v>6.4516129032250964</v>
      </c>
      <c r="L10" s="12">
        <v>1.0730322580645162</v>
      </c>
      <c r="M10" s="12">
        <v>1.92</v>
      </c>
      <c r="N10" s="13">
        <v>0.46799999999999997</v>
      </c>
      <c r="O10" s="13">
        <v>0</v>
      </c>
      <c r="P10" s="14">
        <v>0.43614718614718612</v>
      </c>
      <c r="Q10" s="11">
        <v>74</v>
      </c>
      <c r="R10" s="14"/>
      <c r="S10" s="14"/>
    </row>
    <row r="11" spans="1:19" x14ac:dyDescent="0.25">
      <c r="A11" s="4">
        <v>9</v>
      </c>
      <c r="B11" s="5" t="s">
        <v>27</v>
      </c>
      <c r="C11" s="5" t="s">
        <v>28</v>
      </c>
      <c r="D11" s="6">
        <v>45397</v>
      </c>
      <c r="E11" s="11">
        <v>10.7</v>
      </c>
      <c r="F11" s="11">
        <v>730</v>
      </c>
      <c r="G11" s="11">
        <v>6.71</v>
      </c>
      <c r="H11" s="11">
        <v>65.099999999999994</v>
      </c>
      <c r="I11" s="11">
        <v>0</v>
      </c>
      <c r="J11" s="11">
        <v>7.18</v>
      </c>
      <c r="K11" s="13">
        <v>9.9999999999988987</v>
      </c>
      <c r="L11" s="12">
        <v>1.0720000000000001</v>
      </c>
      <c r="M11" s="12">
        <v>0.48</v>
      </c>
      <c r="N11" s="13">
        <v>0.23399999999999999</v>
      </c>
      <c r="O11" s="13">
        <v>0</v>
      </c>
      <c r="P11" s="14">
        <v>0.2182835820895522</v>
      </c>
      <c r="Q11" s="11">
        <v>25</v>
      </c>
      <c r="R11" s="14"/>
      <c r="S11" s="14"/>
    </row>
    <row r="12" spans="1:19" x14ac:dyDescent="0.25">
      <c r="A12" s="4">
        <v>10</v>
      </c>
      <c r="B12" s="5" t="s">
        <v>29</v>
      </c>
      <c r="C12" s="5" t="s">
        <v>28</v>
      </c>
      <c r="D12" s="6">
        <v>45397</v>
      </c>
      <c r="E12" s="11">
        <v>10.9</v>
      </c>
      <c r="F12" s="11">
        <v>757</v>
      </c>
      <c r="G12" s="11">
        <v>8.86</v>
      </c>
      <c r="H12" s="11">
        <v>87.4</v>
      </c>
      <c r="I12" s="11">
        <v>0</v>
      </c>
      <c r="J12" s="11">
        <v>7.42</v>
      </c>
      <c r="K12" s="13">
        <v>6.1904761904765664</v>
      </c>
      <c r="L12" s="12">
        <v>0.54400000000000004</v>
      </c>
      <c r="M12" s="12">
        <v>0.432</v>
      </c>
      <c r="N12" s="13">
        <v>0.93599999999999994</v>
      </c>
      <c r="O12" s="13">
        <v>0</v>
      </c>
      <c r="P12" s="14">
        <v>1.7205882352941175</v>
      </c>
      <c r="Q12" s="11">
        <v>31</v>
      </c>
      <c r="R12" s="14"/>
      <c r="S12" s="14"/>
    </row>
    <row r="13" spans="1:19" x14ac:dyDescent="0.25">
      <c r="A13" s="4">
        <v>11</v>
      </c>
      <c r="B13" s="5" t="s">
        <v>30</v>
      </c>
      <c r="C13" s="5" t="s">
        <v>22</v>
      </c>
      <c r="D13" s="6">
        <v>45397</v>
      </c>
      <c r="E13" s="11">
        <v>11.1</v>
      </c>
      <c r="F13" s="11">
        <v>213</v>
      </c>
      <c r="G13" s="11">
        <v>9.3800000000000008</v>
      </c>
      <c r="H13" s="11">
        <v>92.7</v>
      </c>
      <c r="I13" s="11">
        <v>0</v>
      </c>
      <c r="J13" s="11">
        <v>7.6</v>
      </c>
      <c r="K13" s="13">
        <v>1.538461538461857</v>
      </c>
      <c r="L13" s="12">
        <v>0.2030769230769231</v>
      </c>
      <c r="M13" s="12">
        <v>4.8000000000000001E-2</v>
      </c>
      <c r="N13" s="13">
        <v>0.46799999999999997</v>
      </c>
      <c r="O13" s="13">
        <v>0</v>
      </c>
      <c r="P13" s="14">
        <v>2.3045454545454542</v>
      </c>
      <c r="Q13" s="11">
        <v>120</v>
      </c>
      <c r="R13" s="14"/>
      <c r="S13" s="14"/>
    </row>
    <row r="14" spans="1:19" x14ac:dyDescent="0.25">
      <c r="A14" s="4">
        <v>12</v>
      </c>
      <c r="B14" s="5" t="s">
        <v>31</v>
      </c>
      <c r="C14" s="5" t="s">
        <v>22</v>
      </c>
      <c r="D14" s="6">
        <v>45397</v>
      </c>
      <c r="E14" s="11">
        <v>12</v>
      </c>
      <c r="F14" s="11">
        <v>222</v>
      </c>
      <c r="G14" s="11">
        <v>8.94</v>
      </c>
      <c r="H14" s="11">
        <v>90</v>
      </c>
      <c r="I14" s="11">
        <v>0</v>
      </c>
      <c r="J14" s="11">
        <v>7.69</v>
      </c>
      <c r="K14" s="13">
        <v>4.7000000000005926</v>
      </c>
      <c r="L14" s="12">
        <v>0.34655999999999998</v>
      </c>
      <c r="M14" s="12">
        <v>4.8000000000000001E-2</v>
      </c>
      <c r="N14" s="13">
        <v>0</v>
      </c>
      <c r="O14" s="13">
        <v>0</v>
      </c>
      <c r="P14" s="14">
        <v>0</v>
      </c>
      <c r="Q14" s="11">
        <v>120</v>
      </c>
      <c r="R14" s="14"/>
      <c r="S14" s="14"/>
    </row>
    <row r="15" spans="1:19" x14ac:dyDescent="0.25">
      <c r="A15" s="4">
        <v>13</v>
      </c>
      <c r="B15" s="5" t="s">
        <v>32</v>
      </c>
      <c r="C15" s="5" t="s">
        <v>28</v>
      </c>
      <c r="D15" s="6">
        <v>45397</v>
      </c>
      <c r="E15" s="11">
        <v>11.6</v>
      </c>
      <c r="F15" s="11">
        <v>725</v>
      </c>
      <c r="G15" s="11">
        <v>7.87</v>
      </c>
      <c r="H15" s="11">
        <v>78.5</v>
      </c>
      <c r="I15" s="11">
        <v>0</v>
      </c>
      <c r="J15" s="11">
        <v>7.37</v>
      </c>
      <c r="K15" s="13">
        <v>6.3333333333333766</v>
      </c>
      <c r="L15" s="12">
        <v>0.98080000000000001</v>
      </c>
      <c r="M15" s="12">
        <v>0.192</v>
      </c>
      <c r="N15" s="13">
        <v>0</v>
      </c>
      <c r="O15" s="13">
        <v>0</v>
      </c>
      <c r="P15" s="14">
        <v>0</v>
      </c>
      <c r="Q15" s="11">
        <v>33</v>
      </c>
      <c r="R15" s="14"/>
      <c r="S15" s="14"/>
    </row>
    <row r="16" spans="1:19" x14ac:dyDescent="0.25">
      <c r="A16" s="4">
        <v>14</v>
      </c>
      <c r="B16" s="5" t="s">
        <v>33</v>
      </c>
      <c r="C16" s="5" t="s">
        <v>28</v>
      </c>
      <c r="D16" s="6">
        <v>45397</v>
      </c>
      <c r="E16" s="11">
        <v>12.1</v>
      </c>
      <c r="F16" s="11">
        <v>615</v>
      </c>
      <c r="G16" s="11">
        <v>7.55</v>
      </c>
      <c r="H16" s="11">
        <v>75.900000000000006</v>
      </c>
      <c r="I16" s="11">
        <v>0</v>
      </c>
      <c r="J16" s="11">
        <v>7.37</v>
      </c>
      <c r="K16" s="13">
        <v>4.6874999999974021</v>
      </c>
      <c r="L16" s="12">
        <v>0.97499999999999998</v>
      </c>
      <c r="M16" s="12">
        <v>0.432</v>
      </c>
      <c r="N16" s="13">
        <v>0.11699999999999999</v>
      </c>
      <c r="O16" s="13">
        <v>0</v>
      </c>
      <c r="P16" s="14">
        <v>0.12</v>
      </c>
      <c r="Q16" s="11">
        <v>34</v>
      </c>
      <c r="R16" s="14"/>
      <c r="S16" s="14"/>
    </row>
    <row r="17" spans="1:19" x14ac:dyDescent="0.25">
      <c r="A17" s="4">
        <v>15</v>
      </c>
      <c r="B17" s="5" t="s">
        <v>34</v>
      </c>
      <c r="C17" s="5" t="s">
        <v>18</v>
      </c>
      <c r="D17" s="6">
        <v>45397</v>
      </c>
      <c r="E17" s="11">
        <v>9.6999999999999993</v>
      </c>
      <c r="F17" s="11">
        <v>653</v>
      </c>
      <c r="G17" s="11">
        <v>9.5500000000000007</v>
      </c>
      <c r="H17" s="11">
        <v>91.5</v>
      </c>
      <c r="I17" s="11">
        <v>33</v>
      </c>
      <c r="J17" s="11">
        <v>7.62</v>
      </c>
      <c r="K17" s="13">
        <v>3.4000000000000696</v>
      </c>
      <c r="L17" s="12">
        <v>0.2616</v>
      </c>
      <c r="M17" s="12">
        <v>0.38400000000000001</v>
      </c>
      <c r="N17" s="13">
        <v>19.577999999999999</v>
      </c>
      <c r="O17" s="13">
        <v>0</v>
      </c>
      <c r="P17" s="14">
        <v>74.839449541284395</v>
      </c>
      <c r="Q17" s="11">
        <v>120</v>
      </c>
      <c r="R17" s="14"/>
      <c r="S17" s="14"/>
    </row>
    <row r="18" spans="1:19" x14ac:dyDescent="0.25">
      <c r="A18" s="4">
        <v>16</v>
      </c>
      <c r="B18" s="5" t="s">
        <v>35</v>
      </c>
      <c r="C18" s="5" t="s">
        <v>22</v>
      </c>
      <c r="D18" s="6">
        <v>45397</v>
      </c>
      <c r="E18" s="11">
        <v>11.7</v>
      </c>
      <c r="F18" s="11">
        <v>403</v>
      </c>
      <c r="G18" s="11">
        <v>8.4700000000000006</v>
      </c>
      <c r="H18" s="11">
        <v>84.4</v>
      </c>
      <c r="I18" s="11">
        <v>0</v>
      </c>
      <c r="J18" s="11">
        <v>7.58</v>
      </c>
      <c r="K18" s="13">
        <v>3.2558139534890462</v>
      </c>
      <c r="L18" s="12">
        <v>0.68427906976744191</v>
      </c>
      <c r="M18" s="12">
        <v>0.48</v>
      </c>
      <c r="N18" s="13">
        <v>5.109</v>
      </c>
      <c r="O18" s="13">
        <v>0</v>
      </c>
      <c r="P18" s="14">
        <v>7.466252039151712</v>
      </c>
      <c r="Q18" s="11">
        <v>35</v>
      </c>
      <c r="R18" s="14"/>
      <c r="S18" s="14"/>
    </row>
    <row r="19" spans="1:19" x14ac:dyDescent="0.25">
      <c r="A19" s="4">
        <v>17</v>
      </c>
      <c r="B19" s="5" t="s">
        <v>36</v>
      </c>
      <c r="C19" s="5" t="s">
        <v>22</v>
      </c>
      <c r="D19" s="6">
        <v>45397</v>
      </c>
      <c r="E19" s="11">
        <v>11.8</v>
      </c>
      <c r="F19" s="11">
        <v>293</v>
      </c>
      <c r="G19" s="11">
        <v>8.1999999999999993</v>
      </c>
      <c r="H19" s="11">
        <v>82.2</v>
      </c>
      <c r="I19" s="11">
        <v>0</v>
      </c>
      <c r="J19" s="11">
        <v>7.51</v>
      </c>
      <c r="K19" s="13">
        <v>3.5064935064934084</v>
      </c>
      <c r="L19" s="12">
        <v>0.31231168831168832</v>
      </c>
      <c r="M19" s="12">
        <v>0.28800000000000003</v>
      </c>
      <c r="N19" s="13">
        <v>7.8E-2</v>
      </c>
      <c r="O19" s="13">
        <v>0</v>
      </c>
      <c r="P19" s="14">
        <v>0.249750499001996</v>
      </c>
      <c r="Q19" s="11">
        <v>74</v>
      </c>
      <c r="R19" s="14"/>
      <c r="S19" s="14"/>
    </row>
    <row r="20" spans="1:19" x14ac:dyDescent="0.25">
      <c r="A20" s="4">
        <v>18</v>
      </c>
      <c r="B20" s="5" t="s">
        <v>37</v>
      </c>
      <c r="C20" s="5" t="s">
        <v>18</v>
      </c>
      <c r="D20" s="6">
        <v>45397</v>
      </c>
      <c r="E20" s="11" t="s">
        <v>61</v>
      </c>
      <c r="F20" s="11" t="s">
        <v>61</v>
      </c>
      <c r="G20" s="11" t="s">
        <v>61</v>
      </c>
      <c r="H20" s="11" t="s">
        <v>61</v>
      </c>
      <c r="I20" s="11" t="s">
        <v>61</v>
      </c>
      <c r="J20" s="11" t="s">
        <v>61</v>
      </c>
      <c r="K20" s="11" t="s">
        <v>61</v>
      </c>
      <c r="L20" s="11" t="s">
        <v>61</v>
      </c>
      <c r="M20" s="11" t="s">
        <v>61</v>
      </c>
      <c r="N20" s="11" t="s">
        <v>61</v>
      </c>
      <c r="O20" s="11" t="s">
        <v>61</v>
      </c>
      <c r="P20" s="11" t="s">
        <v>61</v>
      </c>
      <c r="Q20" s="11" t="s">
        <v>61</v>
      </c>
      <c r="R20" s="14"/>
      <c r="S20" s="14"/>
    </row>
    <row r="21" spans="1:19" x14ac:dyDescent="0.25">
      <c r="A21" s="4">
        <v>19</v>
      </c>
      <c r="B21" s="5" t="s">
        <v>38</v>
      </c>
      <c r="C21" s="5" t="s">
        <v>28</v>
      </c>
      <c r="D21" s="6">
        <v>45397</v>
      </c>
      <c r="E21" s="11">
        <v>11.4</v>
      </c>
      <c r="F21" s="11">
        <v>519</v>
      </c>
      <c r="G21" s="11">
        <v>7.26</v>
      </c>
      <c r="H21" s="11">
        <v>72.2</v>
      </c>
      <c r="I21" s="11">
        <v>0</v>
      </c>
      <c r="J21" s="11">
        <v>7.51</v>
      </c>
      <c r="K21" s="13">
        <v>6.7741935483856341</v>
      </c>
      <c r="L21" s="12">
        <v>1.0498064516129035</v>
      </c>
      <c r="M21" s="12">
        <v>9.6000000000000002E-2</v>
      </c>
      <c r="N21" s="13">
        <v>7.8E-2</v>
      </c>
      <c r="O21" s="13">
        <v>0</v>
      </c>
      <c r="P21" s="14">
        <v>7.4299410029498497E-2</v>
      </c>
      <c r="Q21" s="11">
        <v>36</v>
      </c>
      <c r="R21" s="14"/>
      <c r="S21" s="14"/>
    </row>
    <row r="22" spans="1:19" x14ac:dyDescent="0.25">
      <c r="A22" s="4">
        <v>20</v>
      </c>
      <c r="B22" s="5" t="s">
        <v>39</v>
      </c>
      <c r="C22" s="5" t="s">
        <v>22</v>
      </c>
      <c r="D22" s="6">
        <v>45397</v>
      </c>
      <c r="E22" s="11">
        <v>11</v>
      </c>
      <c r="F22" s="11">
        <v>246</v>
      </c>
      <c r="G22" s="11">
        <v>9.9</v>
      </c>
      <c r="H22" s="11">
        <v>97.8</v>
      </c>
      <c r="I22" s="11">
        <v>0</v>
      </c>
      <c r="J22" s="11">
        <v>7.54</v>
      </c>
      <c r="K22" s="13"/>
      <c r="L22" s="12">
        <v>0.78556097560975613</v>
      </c>
      <c r="M22" s="12">
        <v>0.24</v>
      </c>
      <c r="N22" s="13">
        <v>0.50700000000000001</v>
      </c>
      <c r="O22" s="13">
        <v>0</v>
      </c>
      <c r="P22" s="14">
        <v>0.6453986587183308</v>
      </c>
      <c r="Q22" s="11">
        <v>35</v>
      </c>
      <c r="R22" s="14"/>
      <c r="S22" s="14"/>
    </row>
    <row r="23" spans="1:19" x14ac:dyDescent="0.25">
      <c r="A23" s="4">
        <v>21</v>
      </c>
      <c r="B23" s="5" t="s">
        <v>40</v>
      </c>
      <c r="C23" s="5" t="s">
        <v>18</v>
      </c>
      <c r="D23" s="6">
        <v>45397</v>
      </c>
      <c r="E23" s="11">
        <v>9.1999999999999993</v>
      </c>
      <c r="F23" s="11">
        <v>103</v>
      </c>
      <c r="G23" s="11">
        <v>8.56</v>
      </c>
      <c r="H23" s="11">
        <v>80.8</v>
      </c>
      <c r="I23" s="11">
        <v>0</v>
      </c>
      <c r="J23" s="11">
        <v>6.44</v>
      </c>
      <c r="K23" s="13">
        <v>7.2463768115953364</v>
      </c>
      <c r="L23" s="12">
        <v>0.72626086956521752</v>
      </c>
      <c r="M23" s="12">
        <v>0.14400000000000002</v>
      </c>
      <c r="N23" s="13">
        <v>0.35099999999999998</v>
      </c>
      <c r="O23" s="13">
        <v>0</v>
      </c>
      <c r="P23" s="14">
        <v>0.48329741379310331</v>
      </c>
      <c r="Q23" s="11">
        <v>78</v>
      </c>
      <c r="R23" s="14"/>
      <c r="S23" s="14"/>
    </row>
    <row r="24" spans="1:19" x14ac:dyDescent="0.25">
      <c r="A24" s="4">
        <v>22</v>
      </c>
      <c r="B24" s="5" t="s">
        <v>41</v>
      </c>
      <c r="C24" s="5" t="s">
        <v>18</v>
      </c>
      <c r="D24" s="6">
        <v>45397</v>
      </c>
      <c r="E24" s="11">
        <v>9.9</v>
      </c>
      <c r="F24" s="11">
        <v>500</v>
      </c>
      <c r="G24" s="11">
        <v>8.6199999999999992</v>
      </c>
      <c r="H24" s="11">
        <v>82.9</v>
      </c>
      <c r="I24" s="11">
        <v>66</v>
      </c>
      <c r="J24" s="11">
        <v>7.43</v>
      </c>
      <c r="K24" s="13">
        <v>7.0999999999994401</v>
      </c>
      <c r="L24" s="12">
        <v>0.14832000000000001</v>
      </c>
      <c r="M24" s="12">
        <v>0.28800000000000003</v>
      </c>
      <c r="N24" s="13">
        <v>10.061999999999999</v>
      </c>
      <c r="O24" s="13">
        <v>0.86799999999999999</v>
      </c>
      <c r="P24" s="14">
        <v>73.692017259978414</v>
      </c>
      <c r="Q24" s="11">
        <v>120</v>
      </c>
      <c r="R24" s="14"/>
      <c r="S24" s="14"/>
    </row>
    <row r="25" spans="1:19" x14ac:dyDescent="0.25">
      <c r="A25" s="4">
        <v>23</v>
      </c>
      <c r="B25" s="5" t="s">
        <v>38</v>
      </c>
      <c r="C25" s="5" t="s">
        <v>28</v>
      </c>
      <c r="D25" s="6">
        <v>45397</v>
      </c>
      <c r="E25" s="11">
        <v>11.2</v>
      </c>
      <c r="F25" s="11">
        <v>620</v>
      </c>
      <c r="G25" s="11">
        <v>7.91</v>
      </c>
      <c r="H25" s="11">
        <v>78.3</v>
      </c>
      <c r="I25" s="11">
        <v>0</v>
      </c>
      <c r="J25" s="11">
        <v>7.27</v>
      </c>
      <c r="K25" s="13">
        <v>6.4102564102562738</v>
      </c>
      <c r="L25" s="12">
        <v>0.71138461538461539</v>
      </c>
      <c r="M25" s="12">
        <v>0.432</v>
      </c>
      <c r="N25" s="13">
        <v>0.39</v>
      </c>
      <c r="O25" s="13">
        <v>0</v>
      </c>
      <c r="P25" s="14">
        <v>0.54822664359861595</v>
      </c>
      <c r="Q25" s="11">
        <v>24</v>
      </c>
      <c r="R25" s="14"/>
      <c r="S25" s="14"/>
    </row>
    <row r="26" spans="1:19" x14ac:dyDescent="0.25">
      <c r="A26" s="4">
        <v>24</v>
      </c>
      <c r="B26" s="5" t="s">
        <v>42</v>
      </c>
      <c r="C26" s="5" t="s">
        <v>18</v>
      </c>
      <c r="D26" s="6">
        <v>45397</v>
      </c>
      <c r="E26" s="11">
        <v>18.600000000000001</v>
      </c>
      <c r="F26" s="11">
        <v>1360</v>
      </c>
      <c r="G26" s="11">
        <v>9.9499999999999993</v>
      </c>
      <c r="H26" s="11">
        <v>79.7</v>
      </c>
      <c r="I26" s="11">
        <v>0</v>
      </c>
      <c r="J26" s="11">
        <v>8.15</v>
      </c>
      <c r="K26" s="13">
        <v>3.6000000000004917</v>
      </c>
      <c r="L26" s="12">
        <v>0.12576000000000001</v>
      </c>
      <c r="M26" s="12">
        <v>4.8</v>
      </c>
      <c r="N26" s="13">
        <v>12.207000000000001</v>
      </c>
      <c r="O26" s="13">
        <v>7.8120000000000003</v>
      </c>
      <c r="P26" s="14">
        <v>159.18416030534351</v>
      </c>
      <c r="Q26" s="11">
        <v>120</v>
      </c>
      <c r="R26" s="14"/>
      <c r="S26" s="14"/>
    </row>
    <row r="27" spans="1:19" x14ac:dyDescent="0.25">
      <c r="B27" s="1" t="s">
        <v>43</v>
      </c>
      <c r="D27" s="6"/>
      <c r="E27" s="8">
        <f>AVERAGE(E3:E26)</f>
        <v>11.278260869565216</v>
      </c>
      <c r="F27" s="9">
        <f>AVERAGE(F3:F26)</f>
        <v>492.17391304347825</v>
      </c>
      <c r="G27" s="10">
        <f>AVERAGE(G3:G26)</f>
        <v>8.2886956521739119</v>
      </c>
      <c r="H27" s="9">
        <f>AVERAGE(H3:H26)</f>
        <v>80.734782608695667</v>
      </c>
      <c r="I27" s="9">
        <f>AVERAGE(I3:I26)</f>
        <v>17.260869565217391</v>
      </c>
      <c r="J27" s="10">
        <f t="shared" ref="J27:Q27" si="0">AVERAGE(J3:J26)</f>
        <v>7.3830434782608707</v>
      </c>
      <c r="K27" s="8">
        <f t="shared" si="0"/>
        <v>4.9927260336894994</v>
      </c>
      <c r="L27" s="10">
        <f t="shared" si="0"/>
        <v>0.5881855277003194</v>
      </c>
      <c r="M27" s="10">
        <f t="shared" si="0"/>
        <v>0.55513043478260893</v>
      </c>
      <c r="N27" s="8">
        <f t="shared" si="0"/>
        <v>3.6507391304347832</v>
      </c>
      <c r="O27" s="8">
        <f t="shared" si="0"/>
        <v>0.72243478260869565</v>
      </c>
      <c r="P27" s="9">
        <f t="shared" si="0"/>
        <v>17.280503285941354</v>
      </c>
      <c r="Q27" s="9">
        <f t="shared" si="0"/>
        <v>74.652173913043484</v>
      </c>
      <c r="R27" s="7"/>
      <c r="S27" s="7"/>
    </row>
    <row r="28" spans="1:19" x14ac:dyDescent="0.25">
      <c r="B28" s="1" t="s">
        <v>44</v>
      </c>
      <c r="E28" s="8">
        <f>AVERAGE(E3,E4,E5,E8,E9,E17,E20,E23,E24)</f>
        <v>9.6375000000000011</v>
      </c>
      <c r="F28" s="9">
        <f>AVERAGE(F3,F4,F5,F8,F9,F17,F20,F23,F24)</f>
        <v>480.75</v>
      </c>
      <c r="G28" s="10">
        <f>AVERAGE(G3,G4,G5,G8,G9,G17,G20,G23,G24)</f>
        <v>8.1025000000000009</v>
      </c>
      <c r="H28" s="9">
        <f t="shared" ref="H28:N28" si="1">AVERAGE(H3,H4,H5,H8,H9,H17,H20,H23,H24)</f>
        <v>77.474999999999994</v>
      </c>
      <c r="I28" s="9">
        <f t="shared" ref="I28" si="2">AVERAGE(I3,I4,I5,I8,I9,I17,I20,I23,I24)</f>
        <v>45.5</v>
      </c>
      <c r="J28" s="10">
        <f>AVERAGE(J3,J4,J5,J8,J9,J17,J20,J23,J24)</f>
        <v>7.2662499999999994</v>
      </c>
      <c r="K28" s="8">
        <f t="shared" si="1"/>
        <v>4.2182971014494601</v>
      </c>
      <c r="L28" s="10">
        <f t="shared" si="1"/>
        <v>0.4573268944099379</v>
      </c>
      <c r="M28" s="10">
        <f t="shared" si="1"/>
        <v>0.36</v>
      </c>
      <c r="N28" s="8">
        <f t="shared" si="1"/>
        <v>7.5708749999999991</v>
      </c>
      <c r="O28" s="8">
        <f>AVERAGE(O3,O4,O5,O8,O9,O17,O20,O23,O24)</f>
        <v>1.1005</v>
      </c>
      <c r="P28" s="9">
        <f>AVERAGE(P3,P4,P5,P8,P9,P17,P20,P23,P24)</f>
        <v>27.342984226435917</v>
      </c>
      <c r="Q28" s="9">
        <f>AVERAGE(Q3,Q4,Q5,Q8,Q9,Q17,Q20,Q23,Q24)</f>
        <v>100.75</v>
      </c>
    </row>
    <row r="29" spans="1:19" x14ac:dyDescent="0.25">
      <c r="B29" s="1" t="s">
        <v>45</v>
      </c>
      <c r="E29" s="8">
        <f>AVERAGE(E6,E7,E10,E13,E14,E18,E19,E22)</f>
        <v>11.975</v>
      </c>
      <c r="F29" s="9">
        <f>AVERAGE(F6,F7,F10,F13,F14,F18,F19,F22)</f>
        <v>268.5</v>
      </c>
      <c r="G29" s="10">
        <f t="shared" ref="G29:P29" si="3">AVERAGE(G6,G7,G10,G13,G14,G18,G19,G22)</f>
        <v>8.713750000000001</v>
      </c>
      <c r="H29" s="9">
        <f>AVERAGE(H6,H7,H10,H13,H14,H18,H19,H22)</f>
        <v>87.5</v>
      </c>
      <c r="I29" s="9">
        <f>AVERAGE(I6,I7,I10,I13,I14,I18,I19,I22)</f>
        <v>4.125</v>
      </c>
      <c r="J29" s="10">
        <f t="shared" si="3"/>
        <v>7.4262499999999996</v>
      </c>
      <c r="K29" s="8">
        <f t="shared" si="3"/>
        <v>4.5854052067320898</v>
      </c>
      <c r="L29" s="10">
        <f t="shared" si="3"/>
        <v>0.55136261435379064</v>
      </c>
      <c r="M29" s="10">
        <f t="shared" si="3"/>
        <v>0.378</v>
      </c>
      <c r="N29" s="8">
        <f>AVERAGE(N6,N7,N10,N13,N14,N18,N19,N22)</f>
        <v>1.1797499999999999</v>
      </c>
      <c r="O29" s="8">
        <f t="shared" si="3"/>
        <v>0</v>
      </c>
      <c r="P29" s="9">
        <f t="shared" si="3"/>
        <v>2.1052679486010577</v>
      </c>
      <c r="Q29" s="9">
        <f>AVERAGE(Q6,Q7,Q10,Q13,Q14,Q18,Q19,Q22)</f>
        <v>76</v>
      </c>
    </row>
    <row r="30" spans="1:19" x14ac:dyDescent="0.25">
      <c r="B30" s="1" t="s">
        <v>46</v>
      </c>
      <c r="E30" s="8">
        <f>AVERAGE(E11,E12,E16,E15,E21,E25)</f>
        <v>11.316666666666668</v>
      </c>
      <c r="F30" s="9">
        <f>AVERAGE(F11,F12,F16,F15,F21,F25)</f>
        <v>661</v>
      </c>
      <c r="G30" s="10">
        <f>AVERAGE(G11,G12,G16,G15,G21,G25)</f>
        <v>7.6933333333333325</v>
      </c>
      <c r="H30" s="9">
        <f t="shared" ref="H30:Q30" si="4">AVERAGE(H11,H12,H16,H15,H21,H25)</f>
        <v>76.233333333333334</v>
      </c>
      <c r="I30" s="9">
        <f t="shared" ref="I30" si="5">AVERAGE(I11,I12,I16,I15,I21,I25)</f>
        <v>0</v>
      </c>
      <c r="J30" s="10">
        <f t="shared" si="4"/>
        <v>7.3533333333333344</v>
      </c>
      <c r="K30" s="8">
        <f t="shared" si="4"/>
        <v>6.7326265804080245</v>
      </c>
      <c r="L30" s="10">
        <f t="shared" si="4"/>
        <v>0.88883184449958641</v>
      </c>
      <c r="M30" s="10">
        <f t="shared" si="4"/>
        <v>0.34400000000000003</v>
      </c>
      <c r="N30" s="8">
        <f t="shared" si="4"/>
        <v>0.29249999999999998</v>
      </c>
      <c r="O30" s="8">
        <f t="shared" si="4"/>
        <v>0</v>
      </c>
      <c r="P30" s="9">
        <f t="shared" si="4"/>
        <v>0.44689964516863068</v>
      </c>
      <c r="Q30" s="9">
        <f t="shared" si="4"/>
        <v>30.5</v>
      </c>
    </row>
    <row r="32" spans="1:19" x14ac:dyDescent="0.25">
      <c r="B32" s="5" t="s">
        <v>47</v>
      </c>
      <c r="C32" s="5"/>
      <c r="D32" s="5"/>
      <c r="E32" s="16"/>
      <c r="F32" s="5" t="s">
        <v>48</v>
      </c>
      <c r="G32" s="5"/>
      <c r="H32" s="5"/>
      <c r="I32" s="16"/>
      <c r="J32" s="16"/>
      <c r="K32" s="16"/>
      <c r="L32" s="15" t="s">
        <v>59</v>
      </c>
    </row>
    <row r="33" spans="2:12" x14ac:dyDescent="0.25">
      <c r="B33" s="5" t="s">
        <v>49</v>
      </c>
      <c r="C33" s="5"/>
      <c r="D33" s="5"/>
      <c r="E33" s="5"/>
      <c r="F33" s="5" t="s">
        <v>50</v>
      </c>
      <c r="G33" s="5"/>
      <c r="H33" s="5"/>
      <c r="I33" s="16"/>
      <c r="J33" s="16"/>
      <c r="K33" s="16"/>
      <c r="L33" s="16"/>
    </row>
    <row r="34" spans="2:12" x14ac:dyDescent="0.25">
      <c r="B34" s="5" t="s">
        <v>51</v>
      </c>
      <c r="C34" s="5"/>
      <c r="D34" s="5"/>
      <c r="E34" s="5"/>
      <c r="F34" s="5" t="s">
        <v>52</v>
      </c>
      <c r="G34" s="5"/>
      <c r="H34" s="5"/>
      <c r="I34" s="16"/>
      <c r="J34" s="16"/>
      <c r="K34" s="16"/>
      <c r="L34" s="16"/>
    </row>
    <row r="35" spans="2:12" x14ac:dyDescent="0.25">
      <c r="B35" s="5" t="s">
        <v>53</v>
      </c>
      <c r="C35" s="5"/>
      <c r="D35" s="5"/>
      <c r="E35" s="5"/>
      <c r="F35" s="5" t="s">
        <v>54</v>
      </c>
      <c r="G35" s="5"/>
      <c r="H35" s="5"/>
      <c r="I35" s="16"/>
      <c r="J35" s="16"/>
      <c r="K35" s="16"/>
      <c r="L35" s="16"/>
    </row>
    <row r="36" spans="2:12" x14ac:dyDescent="0.25">
      <c r="B36" s="5" t="s">
        <v>55</v>
      </c>
      <c r="C36" s="5"/>
      <c r="D36" s="5"/>
      <c r="E36" s="5"/>
      <c r="F36" s="5" t="s">
        <v>56</v>
      </c>
      <c r="G36" s="5"/>
      <c r="H36" s="5"/>
      <c r="I36" s="16"/>
      <c r="J36" s="16"/>
      <c r="K36" s="16"/>
      <c r="L36" s="16"/>
    </row>
    <row r="37" spans="2:12" x14ac:dyDescent="0.25">
      <c r="B37" s="5" t="s">
        <v>57</v>
      </c>
      <c r="C37" s="5"/>
      <c r="D37" s="5"/>
      <c r="E37" s="5"/>
      <c r="F37" s="5" t="s">
        <v>60</v>
      </c>
      <c r="G37" s="5"/>
      <c r="H37" s="5"/>
      <c r="I37" s="16"/>
      <c r="J37" s="16"/>
      <c r="K37" s="16"/>
      <c r="L37" s="16"/>
    </row>
  </sheetData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DC49E2-4103-4F42-891E-C37C3F787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1275DD-DF7D-4DE1-B600-0BD685457399}">
  <ds:schemaRefs>
    <ds:schemaRef ds:uri="http://schemas.microsoft.com/office/2006/metadata/properties"/>
    <ds:schemaRef ds:uri="http://schemas.microsoft.com/office/2006/documentManagement/types"/>
    <ds:schemaRef ds:uri="54936c42-809f-4d76-bbb3-f2f1fb700f10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80688e7-2bd0-43e4-bb0f-8935d2d2a5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AD48E2C-AFE7-4D51-92EA-E8C3EB8034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Reinsel, Madeline</dc:creator>
  <cp:keywords/>
  <dc:description/>
  <cp:lastModifiedBy>Leu, Cheryl</cp:lastModifiedBy>
  <cp:revision/>
  <dcterms:created xsi:type="dcterms:W3CDTF">2020-10-09T15:07:12Z</dcterms:created>
  <dcterms:modified xsi:type="dcterms:W3CDTF">2025-07-31T18:06:56Z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Order">
    <vt:r8>3000</vt:r8>
  </property>
  <property fmtid="{D5CDD505-2E9C-101B-9397-08002B2CF9AE}" pid="4" name="MediaServiceImageTags">
    <vt:lpwstr/>
  </property>
</Properties>
</file>