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CA\"/>
    </mc:Choice>
  </mc:AlternateContent>
  <bookViews>
    <workbookView xWindow="0" yWindow="0" windowWidth="28800" windowHeight="14100"/>
  </bookViews>
  <sheets>
    <sheet name="Final 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30" i="1" s="1"/>
  <c r="P10" i="1"/>
  <c r="P29" i="1" s="1"/>
  <c r="P9" i="1"/>
  <c r="P8" i="1"/>
  <c r="P27" i="1" s="1"/>
  <c r="P7" i="1"/>
  <c r="P6" i="1"/>
  <c r="P5" i="1"/>
  <c r="P4" i="1"/>
  <c r="P3" i="1"/>
  <c r="P28" i="1" s="1"/>
</calcChain>
</file>

<file path=xl/sharedStrings.xml><?xml version="1.0" encoding="utf-8"?>
<sst xmlns="http://schemas.openxmlformats.org/spreadsheetml/2006/main" count="82" uniqueCount="60">
  <si>
    <t>College Creek Alliance Water Quality Survey, July 2021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</si>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</sst>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115" zoomScaleNormal="115" workbookViewId="0">
      <selection activeCell="A26" sqref="A26:XFD26"/>
    </sheetView>
  </sheetViews>
  <sheetFormatPr defaultColWidth="8.85546875" defaultRowHeight="15" x14ac:dyDescent="0.25"/>
  <cols>
    <col min="2" max="2" width="19.42578125" customWidth="1"/>
  </cols>
  <sheetData>
    <row r="1" spans="1:19" x14ac:dyDescent="0.25">
      <c r="A1" s="1" t="s">
        <v>0</v>
      </c>
    </row>
    <row r="2" spans="1:19" x14ac:dyDescent="0.25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3" t="s">
        <v>17</v>
      </c>
    </row>
    <row r="3" spans="1:19" x14ac:dyDescent="0.25">
      <c r="A3" s="5">
        <v>1</v>
      </c>
      <c r="B3" s="6" t="s">
        <v>18</v>
      </c>
      <c r="C3" s="6" t="s">
        <v>19</v>
      </c>
      <c r="D3" s="7">
        <v>44398</v>
      </c>
      <c r="E3" s="8">
        <v>24.3</v>
      </c>
      <c r="F3" s="9">
        <v>332</v>
      </c>
      <c r="G3" s="10">
        <v>6.44</v>
      </c>
      <c r="H3" s="9">
        <v>75</v>
      </c>
      <c r="I3" s="9">
        <v>66</v>
      </c>
      <c r="J3" s="10">
        <v>6.88</v>
      </c>
      <c r="K3" s="11">
        <v>4.9999999999998934</v>
      </c>
      <c r="L3" s="12">
        <v>0.40079200000000004</v>
      </c>
      <c r="M3" s="12">
        <v>0.2525</v>
      </c>
      <c r="N3" s="11">
        <v>14.7918</v>
      </c>
      <c r="O3" s="11">
        <v>0.64350000000000007</v>
      </c>
      <c r="P3" s="13">
        <f>(N3+O3)/M3</f>
        <v>61.12990099009901</v>
      </c>
      <c r="Q3" s="9">
        <v>85</v>
      </c>
      <c r="R3" s="9"/>
      <c r="S3" s="9"/>
    </row>
    <row r="4" spans="1:19" x14ac:dyDescent="0.25">
      <c r="A4" s="5">
        <v>2</v>
      </c>
      <c r="B4" s="6" t="s">
        <v>20</v>
      </c>
      <c r="C4" s="6" t="s">
        <v>19</v>
      </c>
      <c r="D4" s="7">
        <v>44398</v>
      </c>
      <c r="E4" s="8">
        <v>23.3</v>
      </c>
      <c r="F4" s="9">
        <v>359</v>
      </c>
      <c r="G4" s="10">
        <v>6.13</v>
      </c>
      <c r="H4" s="9">
        <v>72</v>
      </c>
      <c r="I4" s="9">
        <v>33</v>
      </c>
      <c r="J4" s="10">
        <v>6.63</v>
      </c>
      <c r="K4" s="11">
        <v>27.999999999999581</v>
      </c>
      <c r="L4" s="12">
        <v>0.78064000000000011</v>
      </c>
      <c r="M4" s="12">
        <v>0.55549999999999999</v>
      </c>
      <c r="N4" s="11">
        <v>29.3066</v>
      </c>
      <c r="O4" s="11">
        <v>0.17550000000000002</v>
      </c>
      <c r="P4" s="13">
        <f t="shared" ref="P4:P26" si="0">(N4+O4)/M4</f>
        <v>53.073087308730869</v>
      </c>
      <c r="Q4" s="9">
        <v>58</v>
      </c>
      <c r="R4" s="9"/>
      <c r="S4" s="9"/>
    </row>
    <row r="5" spans="1:19" x14ac:dyDescent="0.25">
      <c r="A5" s="5">
        <v>3</v>
      </c>
      <c r="B5" s="6" t="s">
        <v>21</v>
      </c>
      <c r="C5" s="6" t="s">
        <v>19</v>
      </c>
      <c r="D5" s="7">
        <v>44398</v>
      </c>
      <c r="E5" s="8">
        <v>25</v>
      </c>
      <c r="F5" s="9">
        <v>488</v>
      </c>
      <c r="G5" s="14">
        <v>5.79</v>
      </c>
      <c r="H5" s="9">
        <v>70</v>
      </c>
      <c r="I5" s="9">
        <v>33</v>
      </c>
      <c r="J5" s="10">
        <v>6.46</v>
      </c>
      <c r="K5" s="11">
        <v>6.6666666666665249</v>
      </c>
      <c r="L5" s="12">
        <v>0.35795200000000005</v>
      </c>
      <c r="M5" s="12">
        <v>0.60600000000000009</v>
      </c>
      <c r="N5" s="11">
        <v>30.857799999999997</v>
      </c>
      <c r="O5" s="11">
        <v>0.40950000000000003</v>
      </c>
      <c r="P5" s="13">
        <f t="shared" si="0"/>
        <v>51.596204620462039</v>
      </c>
      <c r="Q5" s="9">
        <v>105</v>
      </c>
      <c r="R5" s="9"/>
      <c r="S5" s="9"/>
    </row>
    <row r="6" spans="1:19" x14ac:dyDescent="0.25">
      <c r="A6" s="5">
        <v>4</v>
      </c>
      <c r="B6" s="6" t="s">
        <v>22</v>
      </c>
      <c r="C6" s="6" t="s">
        <v>23</v>
      </c>
      <c r="D6" s="7">
        <v>44398</v>
      </c>
      <c r="E6" s="8">
        <v>31</v>
      </c>
      <c r="F6" s="9">
        <v>240</v>
      </c>
      <c r="G6" s="10">
        <v>7.95</v>
      </c>
      <c r="H6" s="9">
        <v>99</v>
      </c>
      <c r="I6" s="9">
        <v>0</v>
      </c>
      <c r="J6" s="10">
        <v>6.51</v>
      </c>
      <c r="K6" s="11">
        <v>4.0000000000013358</v>
      </c>
      <c r="L6" s="12">
        <v>0.51217600000000008</v>
      </c>
      <c r="M6" s="12">
        <v>0.30300000000000005</v>
      </c>
      <c r="N6" s="11">
        <v>7.9775999999999998</v>
      </c>
      <c r="O6" s="11">
        <v>7.1955</v>
      </c>
      <c r="P6" s="13">
        <f t="shared" si="0"/>
        <v>50.076237623762367</v>
      </c>
      <c r="Q6" s="9">
        <v>41</v>
      </c>
      <c r="R6" s="9"/>
      <c r="S6" s="9"/>
    </row>
    <row r="7" spans="1:19" x14ac:dyDescent="0.25">
      <c r="A7" s="5">
        <v>5</v>
      </c>
      <c r="B7" s="6" t="s">
        <v>24</v>
      </c>
      <c r="C7" s="6" t="s">
        <v>23</v>
      </c>
      <c r="D7" s="7">
        <v>44398</v>
      </c>
      <c r="E7" s="8">
        <v>32.700000000000003</v>
      </c>
      <c r="F7" s="9">
        <v>35</v>
      </c>
      <c r="G7" s="10">
        <v>7.96</v>
      </c>
      <c r="H7" s="9">
        <v>104</v>
      </c>
      <c r="I7" s="9">
        <v>0</v>
      </c>
      <c r="J7" s="10">
        <v>6.62</v>
      </c>
      <c r="K7" s="11">
        <v>15.000000000000568</v>
      </c>
      <c r="L7" s="12">
        <v>1.2138000000000002</v>
      </c>
      <c r="M7" s="12">
        <v>1.8180000000000001</v>
      </c>
      <c r="N7" s="11">
        <v>0.77559999999999996</v>
      </c>
      <c r="O7" s="11">
        <v>1.2285000000000001</v>
      </c>
      <c r="P7" s="13">
        <f t="shared" si="0"/>
        <v>1.1023652365236525</v>
      </c>
      <c r="Q7" s="9">
        <v>16</v>
      </c>
      <c r="R7" s="9"/>
      <c r="S7" s="9"/>
    </row>
    <row r="8" spans="1:19" x14ac:dyDescent="0.25">
      <c r="A8" s="5">
        <v>6</v>
      </c>
      <c r="B8" s="6" t="s">
        <v>25</v>
      </c>
      <c r="C8" s="6" t="s">
        <v>19</v>
      </c>
      <c r="D8" s="7">
        <v>44398</v>
      </c>
      <c r="E8" s="8">
        <v>23.8</v>
      </c>
      <c r="F8" s="9">
        <v>451</v>
      </c>
      <c r="G8" s="10">
        <v>6.68</v>
      </c>
      <c r="H8" s="9">
        <v>77</v>
      </c>
      <c r="I8" s="9">
        <v>0</v>
      </c>
      <c r="J8" s="10">
        <v>7.13</v>
      </c>
      <c r="K8" s="11">
        <v>4.0000000000013358</v>
      </c>
      <c r="L8" s="12">
        <v>0.69305600000000001</v>
      </c>
      <c r="M8" s="12">
        <v>1.0605</v>
      </c>
      <c r="N8" s="11">
        <v>79.831400000000002</v>
      </c>
      <c r="O8" s="11">
        <v>1.2870000000000001</v>
      </c>
      <c r="P8" s="13">
        <f t="shared" si="0"/>
        <v>76.490711928335699</v>
      </c>
      <c r="Q8" s="9">
        <v>120</v>
      </c>
      <c r="R8" s="9"/>
      <c r="S8" s="9"/>
    </row>
    <row r="9" spans="1:19" x14ac:dyDescent="0.25">
      <c r="A9" s="5">
        <v>7</v>
      </c>
      <c r="B9" s="6" t="s">
        <v>26</v>
      </c>
      <c r="C9" s="6" t="s">
        <v>19</v>
      </c>
      <c r="D9" s="7">
        <v>44398</v>
      </c>
      <c r="E9" s="8">
        <v>23.7</v>
      </c>
      <c r="F9" s="9">
        <v>853</v>
      </c>
      <c r="G9" s="10">
        <v>3.8</v>
      </c>
      <c r="H9" s="9">
        <v>44</v>
      </c>
      <c r="I9" s="9">
        <v>33</v>
      </c>
      <c r="J9" s="10">
        <v>6.95</v>
      </c>
      <c r="K9" s="11">
        <v>8.0000000000000071</v>
      </c>
      <c r="L9" s="12">
        <v>0.37603999999999999</v>
      </c>
      <c r="M9" s="12">
        <v>0.35350000000000004</v>
      </c>
      <c r="N9" s="11">
        <v>45.3172</v>
      </c>
      <c r="O9" s="11">
        <v>0.35100000000000003</v>
      </c>
      <c r="P9" s="13">
        <f t="shared" si="0"/>
        <v>129.18868458274397</v>
      </c>
      <c r="Q9" s="9">
        <v>33</v>
      </c>
      <c r="R9" s="9"/>
      <c r="S9" s="9"/>
    </row>
    <row r="10" spans="1:19" x14ac:dyDescent="0.25">
      <c r="A10" s="5">
        <v>8</v>
      </c>
      <c r="B10" s="6" t="s">
        <v>27</v>
      </c>
      <c r="C10" s="6" t="s">
        <v>23</v>
      </c>
      <c r="D10" s="7">
        <v>44398</v>
      </c>
      <c r="E10" s="8">
        <v>29</v>
      </c>
      <c r="F10" s="9">
        <v>195</v>
      </c>
      <c r="G10" s="10">
        <v>9.5</v>
      </c>
      <c r="H10" s="9">
        <v>124</v>
      </c>
      <c r="I10" s="9">
        <v>0</v>
      </c>
      <c r="J10" s="10">
        <v>7.18</v>
      </c>
      <c r="K10" s="11">
        <v>3.9999999999995595</v>
      </c>
      <c r="L10" s="12">
        <v>0.67211200000000004</v>
      </c>
      <c r="M10" s="12">
        <v>0.45450000000000002</v>
      </c>
      <c r="N10" s="11">
        <v>9.6950000000000003</v>
      </c>
      <c r="O10" s="11">
        <v>1.0530000000000002</v>
      </c>
      <c r="P10" s="13">
        <f t="shared" si="0"/>
        <v>23.647964796479648</v>
      </c>
      <c r="Q10" s="9">
        <v>62</v>
      </c>
      <c r="R10" s="9"/>
      <c r="S10" s="9"/>
    </row>
    <row r="11" spans="1:19" x14ac:dyDescent="0.25">
      <c r="A11" s="5">
        <v>9</v>
      </c>
      <c r="B11" s="6" t="s">
        <v>28</v>
      </c>
      <c r="C11" s="6" t="s">
        <v>29</v>
      </c>
      <c r="D11" s="7">
        <v>44398</v>
      </c>
      <c r="E11" s="8">
        <v>27</v>
      </c>
      <c r="F11" s="9">
        <v>5030</v>
      </c>
      <c r="G11" s="10">
        <v>4.6399999999999997</v>
      </c>
      <c r="H11" s="9">
        <v>58</v>
      </c>
      <c r="I11" s="9">
        <v>0</v>
      </c>
      <c r="J11" s="10">
        <v>6.96</v>
      </c>
      <c r="K11" s="11">
        <v>16.000000000001791</v>
      </c>
      <c r="L11" s="12">
        <v>2.6503680000000003</v>
      </c>
      <c r="M11" s="12">
        <v>3.2320000000000002</v>
      </c>
      <c r="N11" s="11">
        <v>16.398399999999999</v>
      </c>
      <c r="O11" s="11">
        <v>7.4295</v>
      </c>
      <c r="P11" s="13">
        <f t="shared" si="0"/>
        <v>7.3724938118811876</v>
      </c>
      <c r="Q11" s="9">
        <v>12</v>
      </c>
      <c r="R11" s="9"/>
      <c r="S11" s="9"/>
    </row>
    <row r="12" spans="1:19" x14ac:dyDescent="0.25">
      <c r="A12" s="5">
        <v>10</v>
      </c>
      <c r="B12" s="6" t="s">
        <v>30</v>
      </c>
      <c r="C12" s="6" t="s">
        <v>29</v>
      </c>
      <c r="D12" s="7">
        <v>44398</v>
      </c>
      <c r="E12" s="8">
        <v>28.7</v>
      </c>
      <c r="F12" s="9">
        <v>8064</v>
      </c>
      <c r="G12" s="10">
        <v>5.25</v>
      </c>
      <c r="H12" s="9">
        <v>68</v>
      </c>
      <c r="I12" s="9">
        <v>0</v>
      </c>
      <c r="J12" s="10">
        <v>7.1</v>
      </c>
      <c r="K12" s="11">
        <v>13.999999999999346</v>
      </c>
      <c r="L12" s="12">
        <v>0.63784000000000007</v>
      </c>
      <c r="M12" s="12">
        <v>2.1715</v>
      </c>
      <c r="N12" s="11">
        <v>5.0413999999999994</v>
      </c>
      <c r="O12" s="11">
        <v>5.8500000000000005</v>
      </c>
      <c r="P12" s="13">
        <f t="shared" si="0"/>
        <v>5.0156113285747184</v>
      </c>
      <c r="Q12" s="9">
        <v>25</v>
      </c>
      <c r="R12" s="9"/>
      <c r="S12" s="9"/>
    </row>
    <row r="13" spans="1:19" x14ac:dyDescent="0.25">
      <c r="A13" s="5">
        <v>11</v>
      </c>
      <c r="B13" s="6" t="s">
        <v>31</v>
      </c>
      <c r="C13" s="6" t="s">
        <v>23</v>
      </c>
      <c r="D13" s="7">
        <v>44398</v>
      </c>
      <c r="E13" s="8">
        <v>31.5</v>
      </c>
      <c r="F13" s="9">
        <v>289</v>
      </c>
      <c r="G13" s="10">
        <v>7.63</v>
      </c>
      <c r="H13" s="9">
        <v>103</v>
      </c>
      <c r="I13" s="9">
        <v>33</v>
      </c>
      <c r="J13" s="10">
        <v>7.23</v>
      </c>
      <c r="K13" s="11">
        <v>2.0000000000006679</v>
      </c>
      <c r="L13" s="12">
        <v>0.35033599999999998</v>
      </c>
      <c r="M13" s="12">
        <v>0.65650000000000008</v>
      </c>
      <c r="N13" s="11">
        <v>0</v>
      </c>
      <c r="O13" s="11">
        <v>0.29250000000000004</v>
      </c>
      <c r="P13" s="13">
        <f t="shared" si="0"/>
        <v>0.44554455445544555</v>
      </c>
      <c r="Q13" s="9">
        <v>102</v>
      </c>
      <c r="R13" s="9"/>
      <c r="S13" s="9"/>
    </row>
    <row r="14" spans="1:19" x14ac:dyDescent="0.25">
      <c r="A14" s="5">
        <v>12</v>
      </c>
      <c r="B14" s="6" t="s">
        <v>32</v>
      </c>
      <c r="C14" s="6" t="s">
        <v>23</v>
      </c>
      <c r="D14" s="7">
        <v>44398</v>
      </c>
      <c r="E14" s="8">
        <v>31.8</v>
      </c>
      <c r="F14" s="9">
        <v>178</v>
      </c>
      <c r="G14" s="10">
        <v>11.4</v>
      </c>
      <c r="H14" s="9">
        <v>158</v>
      </c>
      <c r="I14" s="9">
        <v>33</v>
      </c>
      <c r="J14" s="10">
        <v>7.38</v>
      </c>
      <c r="K14" s="11">
        <v>7.9999999999991189</v>
      </c>
      <c r="L14" s="12">
        <v>0.30083200000000004</v>
      </c>
      <c r="M14" s="12">
        <v>0.60600000000000009</v>
      </c>
      <c r="N14" s="11">
        <v>0.22159999999999999</v>
      </c>
      <c r="O14" s="11">
        <v>0</v>
      </c>
      <c r="P14" s="13">
        <f t="shared" si="0"/>
        <v>0.36567656765676559</v>
      </c>
      <c r="Q14" s="9">
        <v>120</v>
      </c>
      <c r="R14" s="9"/>
      <c r="S14" s="9"/>
    </row>
    <row r="15" spans="1:19" x14ac:dyDescent="0.25">
      <c r="A15" s="5">
        <v>13</v>
      </c>
      <c r="B15" s="6" t="s">
        <v>33</v>
      </c>
      <c r="C15" s="6" t="s">
        <v>29</v>
      </c>
      <c r="D15" s="7">
        <v>44398</v>
      </c>
      <c r="E15" s="8">
        <v>28.7</v>
      </c>
      <c r="F15" s="9">
        <v>4166</v>
      </c>
      <c r="G15" s="10">
        <v>6.53</v>
      </c>
      <c r="H15" s="9">
        <v>85</v>
      </c>
      <c r="I15" s="9">
        <v>0</v>
      </c>
      <c r="J15" s="10">
        <v>7.34</v>
      </c>
      <c r="K15" s="11">
        <v>33.333333333332625</v>
      </c>
      <c r="L15" s="12">
        <v>1.4026133333333335</v>
      </c>
      <c r="M15" s="12">
        <v>2.6260000000000003</v>
      </c>
      <c r="N15" s="11">
        <v>0.16619999999999999</v>
      </c>
      <c r="O15" s="11">
        <v>0.11700000000000001</v>
      </c>
      <c r="P15" s="13">
        <f t="shared" si="0"/>
        <v>0.10784463061690783</v>
      </c>
      <c r="Q15" s="9">
        <v>15</v>
      </c>
      <c r="R15" s="9"/>
      <c r="S15" s="9"/>
    </row>
    <row r="16" spans="1:19" x14ac:dyDescent="0.25">
      <c r="A16" s="5">
        <v>14</v>
      </c>
      <c r="B16" s="6" t="s">
        <v>34</v>
      </c>
      <c r="C16" s="6" t="s">
        <v>29</v>
      </c>
      <c r="D16" s="7">
        <v>44398</v>
      </c>
      <c r="E16" s="8">
        <v>28</v>
      </c>
      <c r="F16" s="9">
        <v>2392</v>
      </c>
      <c r="G16" s="10">
        <v>6.35</v>
      </c>
      <c r="H16" s="9">
        <v>81</v>
      </c>
      <c r="I16" s="9">
        <v>0</v>
      </c>
      <c r="J16" s="10">
        <v>7.44</v>
      </c>
      <c r="K16" s="11">
        <v>11.999999999998678</v>
      </c>
      <c r="L16" s="12">
        <v>1.1919040000000001</v>
      </c>
      <c r="M16" s="12">
        <v>2.7775000000000003</v>
      </c>
      <c r="N16" s="11">
        <v>3.6563999999999997</v>
      </c>
      <c r="O16" s="11">
        <v>0.17550000000000002</v>
      </c>
      <c r="P16" s="13">
        <f t="shared" si="0"/>
        <v>1.3796219621962194</v>
      </c>
      <c r="Q16" s="9">
        <v>22</v>
      </c>
      <c r="R16" s="9"/>
      <c r="S16" s="9"/>
    </row>
    <row r="17" spans="1:19" x14ac:dyDescent="0.25">
      <c r="A17" s="5">
        <v>15</v>
      </c>
      <c r="B17" s="6" t="s">
        <v>35</v>
      </c>
      <c r="C17" s="6" t="s">
        <v>19</v>
      </c>
      <c r="D17" s="7">
        <v>44398</v>
      </c>
      <c r="E17" s="8">
        <v>23.5</v>
      </c>
      <c r="F17" s="9">
        <v>697</v>
      </c>
      <c r="G17" s="10">
        <v>6.85</v>
      </c>
      <c r="H17" s="9">
        <v>79</v>
      </c>
      <c r="I17" s="9">
        <v>33</v>
      </c>
      <c r="J17" s="10">
        <v>7.14</v>
      </c>
      <c r="K17" s="11">
        <v>6.0000000000002274</v>
      </c>
      <c r="L17" s="12">
        <v>0.383656</v>
      </c>
      <c r="M17" s="12">
        <v>1.0605</v>
      </c>
      <c r="N17" s="11">
        <v>12.575799999999999</v>
      </c>
      <c r="O17" s="11">
        <v>0.17550000000000002</v>
      </c>
      <c r="P17" s="13">
        <f t="shared" si="0"/>
        <v>12.023856671381422</v>
      </c>
      <c r="Q17" s="9">
        <v>120</v>
      </c>
      <c r="R17" s="9"/>
      <c r="S17" s="9"/>
    </row>
    <row r="18" spans="1:19" x14ac:dyDescent="0.25">
      <c r="A18" s="5">
        <v>16</v>
      </c>
      <c r="B18" s="6" t="s">
        <v>36</v>
      </c>
      <c r="C18" s="6" t="s">
        <v>23</v>
      </c>
      <c r="D18" s="7">
        <v>44398</v>
      </c>
      <c r="E18" s="8">
        <v>30.3</v>
      </c>
      <c r="F18" s="9">
        <v>819</v>
      </c>
      <c r="G18" s="10">
        <v>6.45</v>
      </c>
      <c r="H18" s="9">
        <v>85</v>
      </c>
      <c r="I18" s="9">
        <v>0</v>
      </c>
      <c r="J18" s="10">
        <v>6.46</v>
      </c>
      <c r="K18" s="11">
        <v>10.000000000001563</v>
      </c>
      <c r="L18" s="12">
        <v>0.85870400000000002</v>
      </c>
      <c r="M18" s="12">
        <v>2.02</v>
      </c>
      <c r="N18" s="11">
        <v>9.141</v>
      </c>
      <c r="O18" s="11">
        <v>0.58500000000000008</v>
      </c>
      <c r="P18" s="13">
        <f t="shared" si="0"/>
        <v>4.8148514851485151</v>
      </c>
      <c r="Q18" s="9">
        <v>29</v>
      </c>
      <c r="R18" s="9"/>
      <c r="S18" s="9"/>
    </row>
    <row r="19" spans="1:19" x14ac:dyDescent="0.25">
      <c r="A19" s="5">
        <v>17</v>
      </c>
      <c r="B19" s="6" t="s">
        <v>37</v>
      </c>
      <c r="C19" s="6" t="s">
        <v>23</v>
      </c>
      <c r="D19" s="7">
        <v>44398</v>
      </c>
      <c r="E19" s="8">
        <v>30.2</v>
      </c>
      <c r="F19" s="9">
        <v>295</v>
      </c>
      <c r="G19" s="10">
        <v>7.9</v>
      </c>
      <c r="H19" s="9">
        <v>105</v>
      </c>
      <c r="I19" s="9">
        <v>0</v>
      </c>
      <c r="J19" s="10">
        <v>7.3</v>
      </c>
      <c r="K19" s="11">
        <v>12.000000000000455</v>
      </c>
      <c r="L19" s="12">
        <v>1.435616</v>
      </c>
      <c r="M19" s="12">
        <v>1.01</v>
      </c>
      <c r="N19" s="11">
        <v>4.9306000000000001</v>
      </c>
      <c r="O19" s="11">
        <v>2.3985000000000003</v>
      </c>
      <c r="P19" s="13">
        <f t="shared" si="0"/>
        <v>7.256534653465347</v>
      </c>
      <c r="Q19" s="9">
        <v>41</v>
      </c>
      <c r="R19" s="9"/>
      <c r="S19" s="9"/>
    </row>
    <row r="20" spans="1:19" x14ac:dyDescent="0.25">
      <c r="A20" s="5">
        <v>18</v>
      </c>
      <c r="B20" s="6" t="s">
        <v>38</v>
      </c>
      <c r="C20" s="6" t="s">
        <v>19</v>
      </c>
      <c r="D20" s="7">
        <v>44398</v>
      </c>
      <c r="E20" s="8">
        <v>28.4</v>
      </c>
      <c r="F20" s="9">
        <v>917</v>
      </c>
      <c r="G20" s="10">
        <v>5.23</v>
      </c>
      <c r="H20" s="9">
        <v>67</v>
      </c>
      <c r="I20" s="9">
        <v>0</v>
      </c>
      <c r="J20" s="10">
        <v>7.29</v>
      </c>
      <c r="K20" s="11">
        <v>7.9999999999991189</v>
      </c>
      <c r="L20" s="12">
        <v>0.56929600000000002</v>
      </c>
      <c r="M20" s="12">
        <v>3.1310000000000002</v>
      </c>
      <c r="N20" s="11">
        <v>14.7364</v>
      </c>
      <c r="O20" s="11">
        <v>0.11700000000000001</v>
      </c>
      <c r="P20" s="13">
        <f t="shared" si="0"/>
        <v>4.743979559246247</v>
      </c>
      <c r="Q20" s="9">
        <v>57</v>
      </c>
      <c r="R20" s="9"/>
      <c r="S20" s="9"/>
    </row>
    <row r="21" spans="1:19" x14ac:dyDescent="0.25">
      <c r="A21" s="5">
        <v>19</v>
      </c>
      <c r="B21" s="6" t="s">
        <v>39</v>
      </c>
      <c r="C21" s="6" t="s">
        <v>29</v>
      </c>
      <c r="D21" s="7">
        <v>44398</v>
      </c>
      <c r="E21" s="8">
        <v>28.3</v>
      </c>
      <c r="F21" s="9">
        <v>679</v>
      </c>
      <c r="G21" s="10">
        <v>7.37</v>
      </c>
      <c r="H21" s="9">
        <v>96</v>
      </c>
      <c r="I21" s="9">
        <v>0</v>
      </c>
      <c r="J21" s="10">
        <v>7.29</v>
      </c>
      <c r="K21" s="11">
        <v>13.333333333331865</v>
      </c>
      <c r="L21" s="12">
        <v>1.5803200000000004</v>
      </c>
      <c r="M21" s="12">
        <v>2.222</v>
      </c>
      <c r="N21" s="11">
        <v>0.94179999999999997</v>
      </c>
      <c r="O21" s="11">
        <v>0.46800000000000003</v>
      </c>
      <c r="P21" s="13">
        <f t="shared" si="0"/>
        <v>0.63447344734473443</v>
      </c>
      <c r="Q21" s="9">
        <v>30</v>
      </c>
      <c r="R21" s="9"/>
      <c r="S21" s="9"/>
    </row>
    <row r="22" spans="1:19" x14ac:dyDescent="0.25">
      <c r="A22" s="5">
        <v>20</v>
      </c>
      <c r="B22" s="6" t="s">
        <v>40</v>
      </c>
      <c r="C22" s="6" t="s">
        <v>23</v>
      </c>
      <c r="D22" s="7">
        <v>44398</v>
      </c>
      <c r="E22" s="8">
        <v>29.1</v>
      </c>
      <c r="F22" s="9">
        <v>292</v>
      </c>
      <c r="G22" s="10">
        <v>7.76</v>
      </c>
      <c r="H22" s="9">
        <v>102</v>
      </c>
      <c r="I22" s="9">
        <v>0</v>
      </c>
      <c r="J22" s="10">
        <v>7.38</v>
      </c>
      <c r="K22" s="11">
        <v>3.9999999999995595</v>
      </c>
      <c r="L22" s="12">
        <v>0.78444800000000003</v>
      </c>
      <c r="M22" s="12">
        <v>2.222</v>
      </c>
      <c r="N22" s="11">
        <v>6.9249999999999998</v>
      </c>
      <c r="O22" s="11">
        <v>0.23400000000000001</v>
      </c>
      <c r="P22" s="13">
        <f t="shared" si="0"/>
        <v>3.2218721872187217</v>
      </c>
      <c r="Q22" s="9">
        <v>36</v>
      </c>
      <c r="R22" s="9"/>
      <c r="S22" s="9"/>
    </row>
    <row r="23" spans="1:19" x14ac:dyDescent="0.25">
      <c r="A23" s="5">
        <v>21</v>
      </c>
      <c r="B23" s="6" t="s">
        <v>41</v>
      </c>
      <c r="C23" s="6" t="s">
        <v>19</v>
      </c>
      <c r="D23" s="7">
        <v>44398</v>
      </c>
      <c r="E23" s="8">
        <v>23.6</v>
      </c>
      <c r="F23" s="9">
        <v>96</v>
      </c>
      <c r="G23" s="10">
        <v>6.35</v>
      </c>
      <c r="H23" s="9">
        <v>74</v>
      </c>
      <c r="I23" s="9">
        <v>0</v>
      </c>
      <c r="J23" s="10">
        <v>7.46</v>
      </c>
      <c r="K23" s="11">
        <v>6.0000000000002274</v>
      </c>
      <c r="L23" s="12">
        <v>0.52550400000000008</v>
      </c>
      <c r="M23" s="12">
        <v>1.7675000000000001</v>
      </c>
      <c r="N23" s="11">
        <v>7.7559999999999993</v>
      </c>
      <c r="O23" s="11">
        <v>0.46800000000000003</v>
      </c>
      <c r="P23" s="13">
        <f t="shared" si="0"/>
        <v>4.652899575671853</v>
      </c>
      <c r="Q23" s="9">
        <v>60</v>
      </c>
      <c r="R23" s="9"/>
      <c r="S23" s="9"/>
    </row>
    <row r="24" spans="1:19" x14ac:dyDescent="0.25">
      <c r="A24" s="5">
        <v>22</v>
      </c>
      <c r="B24" s="6" t="s">
        <v>42</v>
      </c>
      <c r="C24" s="6" t="s">
        <v>19</v>
      </c>
      <c r="D24" s="7">
        <v>44398</v>
      </c>
      <c r="E24" s="8">
        <v>21.8</v>
      </c>
      <c r="F24" s="9">
        <v>520</v>
      </c>
      <c r="G24" s="10">
        <v>6.76</v>
      </c>
      <c r="H24" s="9">
        <v>80</v>
      </c>
      <c r="I24" s="9">
        <v>0</v>
      </c>
      <c r="J24" s="10">
        <v>7.33</v>
      </c>
      <c r="K24" s="11">
        <v>24.000000000000909</v>
      </c>
      <c r="L24" s="12">
        <v>0.36556800000000006</v>
      </c>
      <c r="M24" s="12">
        <v>1.1615</v>
      </c>
      <c r="N24" s="11">
        <v>31.633399999999998</v>
      </c>
      <c r="O24" s="11">
        <v>0</v>
      </c>
      <c r="P24" s="13">
        <f t="shared" si="0"/>
        <v>27.234954799827808</v>
      </c>
      <c r="Q24" s="9">
        <v>34</v>
      </c>
      <c r="R24" s="9"/>
      <c r="S24" s="9"/>
    </row>
    <row r="25" spans="1:19" x14ac:dyDescent="0.25">
      <c r="A25" s="5">
        <v>23</v>
      </c>
      <c r="B25" s="6" t="s">
        <v>39</v>
      </c>
      <c r="C25" s="6" t="s">
        <v>29</v>
      </c>
      <c r="D25" s="7">
        <v>44398</v>
      </c>
      <c r="E25" s="8">
        <v>31.4</v>
      </c>
      <c r="F25" s="9">
        <v>2940</v>
      </c>
      <c r="G25" s="10">
        <v>7.44</v>
      </c>
      <c r="H25" s="9">
        <v>100</v>
      </c>
      <c r="I25" s="9">
        <v>0</v>
      </c>
      <c r="J25" s="10">
        <v>7.13</v>
      </c>
      <c r="K25" s="11">
        <v>30.000000000001137</v>
      </c>
      <c r="L25" s="12">
        <v>1.9040000000000004</v>
      </c>
      <c r="M25" s="12">
        <v>3.3330000000000002</v>
      </c>
      <c r="N25" s="11">
        <v>0.94179999999999997</v>
      </c>
      <c r="O25" s="11">
        <v>0.58500000000000008</v>
      </c>
      <c r="P25" s="13">
        <f t="shared" si="0"/>
        <v>0.45808580858085812</v>
      </c>
      <c r="Q25" s="9">
        <v>17</v>
      </c>
      <c r="R25" s="9"/>
      <c r="S25" s="9"/>
    </row>
    <row r="26" spans="1:19" x14ac:dyDescent="0.25">
      <c r="A26" s="5">
        <v>24</v>
      </c>
      <c r="B26" s="6" t="s">
        <v>43</v>
      </c>
      <c r="C26" s="6" t="s">
        <v>19</v>
      </c>
      <c r="D26" s="7">
        <v>44398</v>
      </c>
      <c r="E26" s="8">
        <v>27.9</v>
      </c>
      <c r="F26" s="9">
        <v>1579</v>
      </c>
      <c r="G26" s="10">
        <v>6.42</v>
      </c>
      <c r="H26" s="9">
        <v>81</v>
      </c>
      <c r="I26" s="9">
        <v>33</v>
      </c>
      <c r="J26" s="10">
        <v>6.68</v>
      </c>
      <c r="K26" s="11">
        <v>8.0000000000000071</v>
      </c>
      <c r="L26" s="12">
        <v>0.24656800000000001</v>
      </c>
      <c r="M26" s="12">
        <v>5.9085000000000001</v>
      </c>
      <c r="N26" s="11">
        <v>12.520399999999999</v>
      </c>
      <c r="O26" s="11">
        <v>0.17550000000000002</v>
      </c>
      <c r="P26" s="13">
        <f t="shared" si="0"/>
        <v>2.1487517982567486</v>
      </c>
      <c r="Q26" s="9">
        <v>120</v>
      </c>
      <c r="R26" s="9"/>
      <c r="S26" s="9"/>
    </row>
    <row r="27" spans="1:19" x14ac:dyDescent="0.25">
      <c r="B27" s="1" t="s">
        <v>44</v>
      </c>
      <c r="D27" s="7"/>
      <c r="E27" s="15">
        <f>AVERAGE(E3:E26)</f>
        <v>27.624999999999996</v>
      </c>
      <c r="F27" s="16">
        <f>AVERAGE(F3:F26)</f>
        <v>1329.4166666666667</v>
      </c>
      <c r="G27" s="17">
        <f>AVERAGE(G3:G26)</f>
        <v>6.8574999999999982</v>
      </c>
      <c r="H27" s="16">
        <f>AVERAGE(H3:H26)</f>
        <v>86.958333333333329</v>
      </c>
      <c r="I27" s="16">
        <f t="shared" ref="I27:Q27" si="1">AVERAGE(I3:I26)</f>
        <v>12.375</v>
      </c>
      <c r="J27" s="17">
        <f t="shared" si="1"/>
        <v>7.0529166666666674</v>
      </c>
      <c r="K27" s="15">
        <f t="shared" si="1"/>
        <v>11.722222222222337</v>
      </c>
      <c r="L27" s="17">
        <f t="shared" si="1"/>
        <v>0.84142255555555556</v>
      </c>
      <c r="M27" s="17">
        <f t="shared" si="1"/>
        <v>1.7212083333333332</v>
      </c>
      <c r="N27" s="15">
        <f t="shared" si="1"/>
        <v>14.422466666666667</v>
      </c>
      <c r="O27" s="15">
        <f t="shared" si="1"/>
        <v>1.3089375000000003</v>
      </c>
      <c r="P27" s="16">
        <f t="shared" si="1"/>
        <v>22.007592080360865</v>
      </c>
      <c r="Q27" s="16">
        <f t="shared" si="1"/>
        <v>56.666666666666664</v>
      </c>
      <c r="R27" s="9"/>
      <c r="S27" s="9"/>
    </row>
    <row r="28" spans="1:19" x14ac:dyDescent="0.25">
      <c r="B28" s="1" t="s">
        <v>45</v>
      </c>
      <c r="E28" s="15">
        <f>AVERAGE(E3,E4,E5,E8,E9,E17,E20,E23,E24)</f>
        <v>24.155555555555555</v>
      </c>
      <c r="F28" s="16">
        <f>AVERAGE(F3,F4,F5,F8,F9,F17,F20,F23,F24)</f>
        <v>523.66666666666663</v>
      </c>
      <c r="G28" s="17">
        <f>AVERAGE(G3,G4,G5,G8,G9,G17,G20,G23,G24)</f>
        <v>6.0033333333333339</v>
      </c>
      <c r="H28" s="16">
        <f t="shared" ref="H28:N28" si="2">AVERAGE(H3,H4,H5,H8,H9,H17,H20,H23,H24)</f>
        <v>70.888888888888886</v>
      </c>
      <c r="I28" s="16">
        <f>AVERAGE(I3,I4,I5,I8,I9,I17,I20,I23,I24)</f>
        <v>22</v>
      </c>
      <c r="J28" s="17">
        <f>AVERAGE(J3,J4,J5,J8,J9,J17,J20,J23,J24)</f>
        <v>7.0299999999999994</v>
      </c>
      <c r="K28" s="15">
        <f t="shared" si="2"/>
        <v>10.629629629629758</v>
      </c>
      <c r="L28" s="17">
        <f t="shared" si="2"/>
        <v>0.4947226666666667</v>
      </c>
      <c r="M28" s="17">
        <f t="shared" si="2"/>
        <v>1.1053888888888888</v>
      </c>
      <c r="N28" s="15">
        <f t="shared" si="2"/>
        <v>29.645155555555554</v>
      </c>
      <c r="O28" s="15">
        <f>AVERAGE(O3,O4,O5,O8,O9,O17,O20,O23,O24)</f>
        <v>0.40300000000000002</v>
      </c>
      <c r="P28" s="16">
        <f>AVERAGE(P3,P4,P5,P8,P9,P17,P20,P23,P24)</f>
        <v>46.681586670722098</v>
      </c>
      <c r="Q28" s="16">
        <f>AVERAGE(Q3,Q4,Q5,Q8,Q9,Q17,Q20,Q23,Q24)</f>
        <v>74.666666666666671</v>
      </c>
    </row>
    <row r="29" spans="1:19" x14ac:dyDescent="0.25">
      <c r="B29" s="1" t="s">
        <v>46</v>
      </c>
      <c r="E29" s="15">
        <f>AVERAGE(E6,E7,E10,E13,E14,E18,E19,E22)</f>
        <v>30.7</v>
      </c>
      <c r="F29" s="16">
        <f>AVERAGE(F6,F7,F10,F13,F14,F18,F19,F22)</f>
        <v>292.875</v>
      </c>
      <c r="G29" s="17">
        <f t="shared" ref="G29:P29" si="3">AVERAGE(G6,G7,G10,G13,G14,G18,G19,G22)</f>
        <v>8.3187499999999996</v>
      </c>
      <c r="H29" s="16">
        <f>AVERAGE(H6,H7,H10,H13,H14,H18,H19,H22)</f>
        <v>110</v>
      </c>
      <c r="I29" s="16">
        <f t="shared" ref="I29" si="4">AVERAGE(I6,I7,I10,I13,I14,I18,I19,I22)</f>
        <v>8.25</v>
      </c>
      <c r="J29" s="17">
        <f t="shared" si="3"/>
        <v>7.0075000000000003</v>
      </c>
      <c r="K29" s="15">
        <f t="shared" si="3"/>
        <v>7.3750000000003535</v>
      </c>
      <c r="L29" s="17">
        <f t="shared" si="3"/>
        <v>0.7660030000000001</v>
      </c>
      <c r="M29" s="17">
        <f t="shared" si="3"/>
        <v>1.13625</v>
      </c>
      <c r="N29" s="15">
        <f>AVERAGE(N6,N7,N10,N13,N14,N18,N19,N22)</f>
        <v>4.9582999999999995</v>
      </c>
      <c r="O29" s="15">
        <f t="shared" si="3"/>
        <v>1.6233750000000002</v>
      </c>
      <c r="P29" s="16">
        <f t="shared" si="3"/>
        <v>11.366380888088807</v>
      </c>
      <c r="Q29" s="16">
        <f>AVERAGE(Q6,Q7,Q10,Q13,Q14,Q18,Q19,Q22)</f>
        <v>55.875</v>
      </c>
    </row>
    <row r="30" spans="1:19" x14ac:dyDescent="0.25">
      <c r="B30" s="1" t="s">
        <v>47</v>
      </c>
      <c r="E30" s="15">
        <f>AVERAGE(E11,E12,E16,E15,E21,E25)</f>
        <v>28.683333333333337</v>
      </c>
      <c r="F30" s="16">
        <f>AVERAGE(F11,F12,F16,F15,F21,F25)</f>
        <v>3878.5</v>
      </c>
      <c r="G30" s="17">
        <f>AVERAGE(G11,G12,G16,G15,G21,G25)</f>
        <v>6.2633333333333345</v>
      </c>
      <c r="H30" s="16">
        <f t="shared" ref="H30:Q30" si="5">AVERAGE(H11,H12,H16,H15,H21,H25)</f>
        <v>81.333333333333329</v>
      </c>
      <c r="I30" s="16">
        <f t="shared" si="5"/>
        <v>0</v>
      </c>
      <c r="J30" s="17">
        <f t="shared" si="5"/>
        <v>7.2100000000000009</v>
      </c>
      <c r="K30" s="15">
        <f t="shared" si="5"/>
        <v>19.777777777777573</v>
      </c>
      <c r="L30" s="17">
        <f t="shared" si="5"/>
        <v>1.5611742222222222</v>
      </c>
      <c r="M30" s="17">
        <f t="shared" si="5"/>
        <v>2.7270000000000003</v>
      </c>
      <c r="N30" s="15">
        <f t="shared" si="5"/>
        <v>4.5243333333333329</v>
      </c>
      <c r="O30" s="15">
        <f t="shared" si="5"/>
        <v>2.4375000000000004</v>
      </c>
      <c r="P30" s="16">
        <f t="shared" si="5"/>
        <v>2.4946884981991047</v>
      </c>
      <c r="Q30" s="16">
        <f t="shared" si="5"/>
        <v>20.166666666666668</v>
      </c>
    </row>
    <row r="32" spans="1:19" x14ac:dyDescent="0.25">
      <c r="B32" s="6" t="s">
        <v>48</v>
      </c>
      <c r="C32" s="6"/>
      <c r="D32" s="6"/>
      <c r="F32" s="6" t="s">
        <v>49</v>
      </c>
      <c r="G32" s="6"/>
      <c r="H32" s="6"/>
    </row>
    <row r="33" spans="2:8" x14ac:dyDescent="0.25">
      <c r="B33" s="6" t="s">
        <v>50</v>
      </c>
      <c r="C33" s="6"/>
      <c r="D33" s="6"/>
      <c r="E33" s="6"/>
      <c r="F33" s="6" t="s">
        <v>51</v>
      </c>
      <c r="G33" s="6"/>
      <c r="H33" s="6"/>
    </row>
    <row r="34" spans="2:8" x14ac:dyDescent="0.25">
      <c r="B34" s="6" t="s">
        <v>52</v>
      </c>
      <c r="C34" s="6"/>
      <c r="D34" s="6"/>
      <c r="E34" s="6"/>
      <c r="F34" s="6" t="s">
        <v>53</v>
      </c>
      <c r="G34" s="6"/>
      <c r="H34" s="6"/>
    </row>
    <row r="35" spans="2:8" x14ac:dyDescent="0.25">
      <c r="B35" s="6" t="s">
        <v>54</v>
      </c>
      <c r="C35" s="6"/>
      <c r="D35" s="6"/>
      <c r="E35" s="6"/>
      <c r="F35" s="6" t="s">
        <v>55</v>
      </c>
      <c r="G35" s="6"/>
      <c r="H35" s="6"/>
    </row>
    <row r="36" spans="2:8" x14ac:dyDescent="0.25">
      <c r="B36" s="6" t="s">
        <v>56</v>
      </c>
      <c r="C36" s="6"/>
      <c r="D36" s="6"/>
      <c r="E36" s="6"/>
      <c r="F36" s="6" t="s">
        <v>57</v>
      </c>
      <c r="G36" s="6"/>
      <c r="H36" s="6"/>
    </row>
    <row r="37" spans="2:8" x14ac:dyDescent="0.25">
      <c r="B37" s="6" t="s">
        <v>58</v>
      </c>
      <c r="C37" s="6"/>
      <c r="D37" s="6"/>
      <c r="E37" s="6"/>
      <c r="F37" s="6" t="s">
        <v>59</v>
      </c>
      <c r="G37" s="6"/>
      <c r="H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Reinsel, Madeline</cp:lastModifiedBy>
  <dcterms:created xsi:type="dcterms:W3CDTF">2021-08-13T15:01:52Z</dcterms:created>
  <dcterms:modified xsi:type="dcterms:W3CDTF">2021-08-13T15:33:07Z</dcterms:modified>
</cp:coreProperties>
</file>