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0" yWindow="0" windowWidth="28800" windowHeight="16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O30" i="1"/>
  <c r="N30" i="1"/>
  <c r="M30" i="1"/>
  <c r="L30" i="1"/>
  <c r="K30" i="1"/>
  <c r="J30" i="1"/>
  <c r="I30" i="1"/>
  <c r="H30" i="1"/>
  <c r="G30" i="1"/>
  <c r="F30" i="1"/>
  <c r="E30" i="1"/>
  <c r="Q29" i="1"/>
  <c r="O29" i="1"/>
  <c r="N29" i="1"/>
  <c r="P29" i="1" s="1"/>
  <c r="M29" i="1"/>
  <c r="L29" i="1"/>
  <c r="K29" i="1"/>
  <c r="J29" i="1"/>
  <c r="I29" i="1"/>
  <c r="H29" i="1"/>
  <c r="G29" i="1"/>
  <c r="F29" i="1"/>
  <c r="E29" i="1"/>
  <c r="Q28" i="1"/>
  <c r="O28" i="1"/>
  <c r="N28" i="1"/>
  <c r="P28" i="1" s="1"/>
  <c r="M28" i="1"/>
  <c r="L28" i="1"/>
  <c r="K28" i="1"/>
  <c r="J28" i="1"/>
  <c r="I28" i="1"/>
  <c r="H28" i="1"/>
  <c r="G28" i="1"/>
  <c r="F28" i="1"/>
  <c r="E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30" i="1" s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<sst xmlns="http://schemas.openxmlformats.org/spreadsheetml/2006/main" count="82" uniqueCount="60">
  <si>
    <t>College Creek Alliance Water Quality Survey, April 2018</t>
  </si>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</sst>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U31" sqref="T31:U31"/>
    </sheetView>
  </sheetViews>
  <sheetFormatPr defaultRowHeight="15" x14ac:dyDescent="0.25"/>
  <sheetData>
    <row r="1" spans="1:17" x14ac:dyDescent="0.25">
      <c r="A1" s="1" t="s">
        <v>0</v>
      </c>
    </row>
    <row r="2" spans="1:17" x14ac:dyDescent="0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x14ac:dyDescent="0.25">
      <c r="A3" s="4">
        <v>1</v>
      </c>
      <c r="B3" s="5" t="s">
        <v>18</v>
      </c>
      <c r="C3" s="5" t="s">
        <v>19</v>
      </c>
      <c r="D3" s="6">
        <v>43214</v>
      </c>
      <c r="E3" s="7">
        <v>7.8</v>
      </c>
      <c r="F3" s="8">
        <v>502</v>
      </c>
      <c r="G3" s="9">
        <v>10.66</v>
      </c>
      <c r="H3" s="8">
        <v>94.8</v>
      </c>
      <c r="I3" s="8">
        <v>0</v>
      </c>
      <c r="J3" s="9">
        <v>7.42</v>
      </c>
      <c r="K3" s="10">
        <v>4.4000000000004036</v>
      </c>
      <c r="L3" s="11">
        <v>0.53570000000000007</v>
      </c>
      <c r="M3" s="11">
        <v>1.1040000000000001</v>
      </c>
      <c r="N3" s="10">
        <v>4.2885999999999997</v>
      </c>
      <c r="O3" s="10">
        <v>0</v>
      </c>
      <c r="P3" s="12">
        <f>(N3+O3)/M3</f>
        <v>3.8846014492753618</v>
      </c>
      <c r="Q3" s="8">
        <v>120</v>
      </c>
    </row>
    <row r="4" spans="1:17" x14ac:dyDescent="0.25">
      <c r="A4" s="4">
        <v>2</v>
      </c>
      <c r="B4" s="5" t="s">
        <v>20</v>
      </c>
      <c r="C4" s="5" t="s">
        <v>19</v>
      </c>
      <c r="D4" s="6">
        <v>43214</v>
      </c>
      <c r="E4" s="7">
        <v>7.3</v>
      </c>
      <c r="F4" s="8">
        <v>508</v>
      </c>
      <c r="G4" s="9">
        <v>8.36</v>
      </c>
      <c r="H4" s="8">
        <v>73.7</v>
      </c>
      <c r="I4" s="8">
        <v>0</v>
      </c>
      <c r="J4" s="9">
        <v>7.38</v>
      </c>
      <c r="K4" s="10">
        <v>2.2999999999999687</v>
      </c>
      <c r="L4" s="11">
        <v>0.37012</v>
      </c>
      <c r="M4" s="11">
        <v>0.96</v>
      </c>
      <c r="N4" s="10">
        <v>5.5438000000000001</v>
      </c>
      <c r="O4" s="10">
        <v>0.19600000000000001</v>
      </c>
      <c r="P4" s="12">
        <f t="shared" ref="P4:P29" si="0">(N4+O4)/M4</f>
        <v>5.9789583333333329</v>
      </c>
      <c r="Q4" s="8">
        <v>120</v>
      </c>
    </row>
    <row r="5" spans="1:17" x14ac:dyDescent="0.25">
      <c r="A5" s="4">
        <v>3</v>
      </c>
      <c r="B5" s="5" t="s">
        <v>21</v>
      </c>
      <c r="C5" s="5" t="s">
        <v>19</v>
      </c>
      <c r="D5" s="6">
        <v>43214</v>
      </c>
      <c r="E5" s="7">
        <v>8.8000000000000007</v>
      </c>
      <c r="F5" s="8">
        <v>608</v>
      </c>
      <c r="G5" s="9">
        <v>8.51</v>
      </c>
      <c r="H5" s="8">
        <v>77.3</v>
      </c>
      <c r="I5" s="8">
        <v>0</v>
      </c>
      <c r="J5" s="9">
        <v>7.35</v>
      </c>
      <c r="K5" s="10">
        <v>3.6000000000000476</v>
      </c>
      <c r="L5" s="11">
        <v>0.74510999999999994</v>
      </c>
      <c r="M5" s="11">
        <v>0.96</v>
      </c>
      <c r="N5" s="10">
        <v>4.7592999999999996</v>
      </c>
      <c r="O5" s="10">
        <v>0</v>
      </c>
      <c r="P5" s="12">
        <f t="shared" si="0"/>
        <v>4.9576041666666661</v>
      </c>
      <c r="Q5" s="8">
        <v>120</v>
      </c>
    </row>
    <row r="6" spans="1:17" x14ac:dyDescent="0.25">
      <c r="A6" s="4">
        <v>4</v>
      </c>
      <c r="B6" s="5" t="s">
        <v>22</v>
      </c>
      <c r="C6" s="5" t="s">
        <v>23</v>
      </c>
      <c r="D6" s="6">
        <v>43214</v>
      </c>
      <c r="E6" s="7">
        <v>10.9</v>
      </c>
      <c r="F6" s="8">
        <v>367.4</v>
      </c>
      <c r="G6" s="9">
        <v>9.65</v>
      </c>
      <c r="H6" s="8">
        <v>92.3</v>
      </c>
      <c r="I6" s="8">
        <v>0</v>
      </c>
      <c r="J6" s="9">
        <v>7.55</v>
      </c>
      <c r="K6" s="10">
        <v>2.2999999999999687</v>
      </c>
      <c r="L6" s="11">
        <v>0.37012</v>
      </c>
      <c r="M6" s="11">
        <v>1.1520000000000001</v>
      </c>
      <c r="N6" s="10">
        <v>0.73219999999999996</v>
      </c>
      <c r="O6" s="10">
        <v>0</v>
      </c>
      <c r="P6" s="12">
        <f t="shared" si="0"/>
        <v>0.63559027777777766</v>
      </c>
      <c r="Q6" s="8">
        <v>120</v>
      </c>
    </row>
    <row r="7" spans="1:17" x14ac:dyDescent="0.25">
      <c r="A7" s="4">
        <v>5</v>
      </c>
      <c r="B7" s="5" t="s">
        <v>24</v>
      </c>
      <c r="C7" s="5" t="s">
        <v>23</v>
      </c>
      <c r="D7" s="6">
        <v>43214</v>
      </c>
      <c r="E7" s="7">
        <v>11</v>
      </c>
      <c r="F7" s="8">
        <v>536</v>
      </c>
      <c r="G7" s="9">
        <v>8.43</v>
      </c>
      <c r="H7" s="8">
        <v>81.2</v>
      </c>
      <c r="I7" s="8">
        <v>0</v>
      </c>
      <c r="J7" s="9">
        <v>7.98</v>
      </c>
      <c r="K7" s="10">
        <v>17.666666666666941</v>
      </c>
      <c r="L7" s="11">
        <v>3.1817333333333337</v>
      </c>
      <c r="M7" s="11">
        <v>1.3920000000000001</v>
      </c>
      <c r="N7" s="10">
        <v>1.5166999999999999</v>
      </c>
      <c r="O7" s="10">
        <v>9.8000000000000004E-2</v>
      </c>
      <c r="P7" s="12">
        <f t="shared" si="0"/>
        <v>1.1599856321839079</v>
      </c>
      <c r="Q7" s="8">
        <v>48</v>
      </c>
    </row>
    <row r="8" spans="1:17" x14ac:dyDescent="0.25">
      <c r="A8" s="4">
        <v>6</v>
      </c>
      <c r="B8" s="5" t="s">
        <v>25</v>
      </c>
      <c r="C8" s="5" t="s">
        <v>19</v>
      </c>
      <c r="D8" s="6">
        <v>43214</v>
      </c>
      <c r="E8" s="7">
        <v>8.5</v>
      </c>
      <c r="F8" s="8">
        <v>512</v>
      </c>
      <c r="G8" s="9">
        <v>11.28</v>
      </c>
      <c r="H8" s="8">
        <v>101.9</v>
      </c>
      <c r="I8" s="8">
        <v>33</v>
      </c>
      <c r="J8" s="9">
        <v>7.35</v>
      </c>
      <c r="K8" s="10">
        <v>2.2000000000002018</v>
      </c>
      <c r="L8" s="11">
        <v>0.53083000000000002</v>
      </c>
      <c r="M8" s="11">
        <v>1.44</v>
      </c>
      <c r="N8" s="10">
        <v>25.993099999999998</v>
      </c>
      <c r="O8" s="10">
        <v>0</v>
      </c>
      <c r="P8" s="12">
        <f t="shared" si="0"/>
        <v>18.050763888888888</v>
      </c>
      <c r="Q8" s="8">
        <v>120</v>
      </c>
    </row>
    <row r="9" spans="1:17" x14ac:dyDescent="0.25">
      <c r="A9" s="4">
        <v>7</v>
      </c>
      <c r="B9" s="5" t="s">
        <v>26</v>
      </c>
      <c r="C9" s="5" t="s">
        <v>19</v>
      </c>
      <c r="D9" s="6">
        <v>43214</v>
      </c>
      <c r="E9" s="7">
        <v>8.9</v>
      </c>
      <c r="F9" s="8">
        <v>872</v>
      </c>
      <c r="G9" s="9">
        <v>6.97</v>
      </c>
      <c r="H9" s="8">
        <v>63.7</v>
      </c>
      <c r="I9" s="8">
        <v>0</v>
      </c>
      <c r="J9" s="9">
        <v>7.13</v>
      </c>
      <c r="K9" s="10">
        <v>4.9999999999997664</v>
      </c>
      <c r="L9" s="11">
        <v>0.77920000000000011</v>
      </c>
      <c r="M9" s="11">
        <v>1.488</v>
      </c>
      <c r="N9" s="10">
        <v>18.566500000000001</v>
      </c>
      <c r="O9" s="10">
        <v>0</v>
      </c>
      <c r="P9" s="12">
        <f t="shared" si="0"/>
        <v>12.477486559139786</v>
      </c>
      <c r="Q9" s="8">
        <v>71</v>
      </c>
    </row>
    <row r="10" spans="1:17" x14ac:dyDescent="0.25">
      <c r="A10" s="4">
        <v>8</v>
      </c>
      <c r="B10" s="5" t="s">
        <v>27</v>
      </c>
      <c r="C10" s="5" t="s">
        <v>23</v>
      </c>
      <c r="D10" s="6">
        <v>43214</v>
      </c>
      <c r="E10" s="7">
        <v>11.6</v>
      </c>
      <c r="F10" s="8">
        <v>301</v>
      </c>
      <c r="G10" s="9">
        <v>10.45</v>
      </c>
      <c r="H10" s="8">
        <v>102</v>
      </c>
      <c r="I10" s="8">
        <v>0</v>
      </c>
      <c r="J10" s="9">
        <v>7.46</v>
      </c>
      <c r="K10" s="10">
        <v>2.2000000000002018</v>
      </c>
      <c r="L10" s="11">
        <v>0.75971999999999995</v>
      </c>
      <c r="M10" s="11">
        <v>1.3440000000000001</v>
      </c>
      <c r="N10" s="10">
        <v>1.4643999999999999</v>
      </c>
      <c r="O10" s="10">
        <v>0</v>
      </c>
      <c r="P10" s="12">
        <f t="shared" si="0"/>
        <v>1.0895833333333331</v>
      </c>
      <c r="Q10" s="8">
        <v>100</v>
      </c>
    </row>
    <row r="11" spans="1:17" x14ac:dyDescent="0.25">
      <c r="A11" s="4">
        <v>9</v>
      </c>
      <c r="B11" s="5" t="s">
        <v>28</v>
      </c>
      <c r="C11" s="5" t="s">
        <v>29</v>
      </c>
      <c r="D11" s="6">
        <v>43214</v>
      </c>
      <c r="E11" s="7">
        <v>12.9</v>
      </c>
      <c r="F11" s="8">
        <v>3518</v>
      </c>
      <c r="G11" s="9">
        <v>8.11</v>
      </c>
      <c r="H11" s="8">
        <v>79.8</v>
      </c>
      <c r="I11" s="8">
        <v>0</v>
      </c>
      <c r="J11" s="9">
        <v>7</v>
      </c>
      <c r="K11" s="10">
        <v>48.799999999999955</v>
      </c>
      <c r="L11" s="11">
        <v>3.5550999999999999</v>
      </c>
      <c r="M11" s="11">
        <v>3.3120000000000003</v>
      </c>
      <c r="N11" s="10">
        <v>2.0396999999999998</v>
      </c>
      <c r="O11" s="10">
        <v>0</v>
      </c>
      <c r="P11" s="12">
        <f t="shared" si="0"/>
        <v>0.61585144927536217</v>
      </c>
      <c r="Q11" s="8">
        <v>20</v>
      </c>
    </row>
    <row r="12" spans="1:17" x14ac:dyDescent="0.25">
      <c r="A12" s="4">
        <v>10</v>
      </c>
      <c r="B12" s="5" t="s">
        <v>30</v>
      </c>
      <c r="C12" s="5" t="s">
        <v>29</v>
      </c>
      <c r="D12" s="6">
        <v>43214</v>
      </c>
      <c r="E12" s="7">
        <v>13</v>
      </c>
      <c r="F12" s="8">
        <v>3192</v>
      </c>
      <c r="G12" s="9">
        <v>9.67</v>
      </c>
      <c r="H12" s="8">
        <v>96.9</v>
      </c>
      <c r="I12" s="8">
        <v>0</v>
      </c>
      <c r="J12" s="9">
        <v>7.3</v>
      </c>
      <c r="K12" s="10">
        <v>33.333333333334103</v>
      </c>
      <c r="L12" s="11">
        <v>3.3700400000000004</v>
      </c>
      <c r="M12" s="11">
        <v>1.296</v>
      </c>
      <c r="N12" s="10">
        <v>0.99370000000000003</v>
      </c>
      <c r="O12" s="10">
        <v>2.94</v>
      </c>
      <c r="P12" s="12">
        <f t="shared" si="0"/>
        <v>3.0352623456790124</v>
      </c>
      <c r="Q12" s="8">
        <v>25</v>
      </c>
    </row>
    <row r="13" spans="1:17" x14ac:dyDescent="0.25">
      <c r="A13" s="4">
        <v>11</v>
      </c>
      <c r="B13" s="5" t="s">
        <v>31</v>
      </c>
      <c r="C13" s="5" t="s">
        <v>23</v>
      </c>
      <c r="D13" s="6">
        <v>43214</v>
      </c>
      <c r="E13" s="7">
        <v>11.2</v>
      </c>
      <c r="F13" s="8">
        <v>270</v>
      </c>
      <c r="G13" s="9">
        <v>9.25</v>
      </c>
      <c r="H13" s="8">
        <v>89</v>
      </c>
      <c r="I13" s="8">
        <v>0</v>
      </c>
      <c r="J13" s="9">
        <v>7.46</v>
      </c>
      <c r="K13" s="10">
        <v>1.3000000000000789</v>
      </c>
      <c r="L13" s="11">
        <v>0.82789999999999997</v>
      </c>
      <c r="M13" s="11">
        <v>1.248</v>
      </c>
      <c r="N13" s="10">
        <v>1.046</v>
      </c>
      <c r="O13" s="10">
        <v>0</v>
      </c>
      <c r="P13" s="12">
        <f t="shared" si="0"/>
        <v>0.83814102564102566</v>
      </c>
      <c r="Q13" s="8">
        <v>120</v>
      </c>
    </row>
    <row r="14" spans="1:17" x14ac:dyDescent="0.25">
      <c r="A14" s="4">
        <v>12</v>
      </c>
      <c r="B14" s="5" t="s">
        <v>32</v>
      </c>
      <c r="C14" s="5" t="s">
        <v>23</v>
      </c>
      <c r="D14" s="6">
        <v>43214</v>
      </c>
      <c r="E14" s="7">
        <v>12.4</v>
      </c>
      <c r="F14" s="8">
        <v>203.7</v>
      </c>
      <c r="G14" s="9">
        <v>12.65</v>
      </c>
      <c r="H14" s="8">
        <v>125</v>
      </c>
      <c r="I14" s="8">
        <v>0</v>
      </c>
      <c r="J14" s="9">
        <v>7.66</v>
      </c>
      <c r="K14" s="10">
        <v>4.2999999999997485</v>
      </c>
      <c r="L14" s="11">
        <v>0.41394999999999998</v>
      </c>
      <c r="M14" s="11">
        <v>1.1520000000000001</v>
      </c>
      <c r="N14" s="10">
        <v>1.2551999999999999</v>
      </c>
      <c r="O14" s="10">
        <v>0</v>
      </c>
      <c r="P14" s="12">
        <f t="shared" si="0"/>
        <v>1.0895833333333331</v>
      </c>
      <c r="Q14" s="8">
        <v>100</v>
      </c>
    </row>
    <row r="15" spans="1:17" x14ac:dyDescent="0.25">
      <c r="A15" s="4">
        <v>13</v>
      </c>
      <c r="B15" s="5" t="s">
        <v>33</v>
      </c>
      <c r="C15" s="5" t="s">
        <v>29</v>
      </c>
      <c r="D15" s="6">
        <v>43214</v>
      </c>
      <c r="E15" s="7">
        <v>12.9</v>
      </c>
      <c r="F15" s="8">
        <v>3019</v>
      </c>
      <c r="G15" s="9">
        <v>9.51</v>
      </c>
      <c r="H15" s="8">
        <v>95</v>
      </c>
      <c r="I15" s="8">
        <v>0</v>
      </c>
      <c r="J15" s="9">
        <v>7.42</v>
      </c>
      <c r="K15" s="10">
        <v>26.666666666666693</v>
      </c>
      <c r="L15" s="11">
        <v>3.4414666666666669</v>
      </c>
      <c r="M15" s="11">
        <v>1.68</v>
      </c>
      <c r="N15" s="10">
        <v>0.78449999999999998</v>
      </c>
      <c r="O15" s="10">
        <v>0</v>
      </c>
      <c r="P15" s="12">
        <f t="shared" si="0"/>
        <v>0.46696428571428572</v>
      </c>
      <c r="Q15" s="8">
        <v>31</v>
      </c>
    </row>
    <row r="16" spans="1:17" x14ac:dyDescent="0.25">
      <c r="A16" s="4">
        <v>14</v>
      </c>
      <c r="B16" s="5" t="s">
        <v>34</v>
      </c>
      <c r="C16" s="5" t="s">
        <v>29</v>
      </c>
      <c r="D16" s="6">
        <v>43214</v>
      </c>
      <c r="E16" s="7">
        <v>18.2</v>
      </c>
      <c r="F16" s="8">
        <v>1532</v>
      </c>
      <c r="G16" s="9">
        <v>12.84</v>
      </c>
      <c r="H16" s="8">
        <v>143</v>
      </c>
      <c r="I16" s="8">
        <v>0</v>
      </c>
      <c r="J16" s="9">
        <v>7.98</v>
      </c>
      <c r="K16" s="10">
        <v>13.142857142856965</v>
      </c>
      <c r="L16" s="11">
        <v>3.1724571428571431</v>
      </c>
      <c r="M16" s="11">
        <v>2.3040000000000003</v>
      </c>
      <c r="N16" s="10">
        <v>0.83679999999999999</v>
      </c>
      <c r="O16" s="10">
        <v>0</v>
      </c>
      <c r="P16" s="12">
        <f t="shared" si="0"/>
        <v>0.36319444444444438</v>
      </c>
      <c r="Q16" s="8">
        <v>37</v>
      </c>
    </row>
    <row r="17" spans="1:17" x14ac:dyDescent="0.25">
      <c r="A17" s="4">
        <v>15</v>
      </c>
      <c r="B17" s="5" t="s">
        <v>35</v>
      </c>
      <c r="C17" s="5" t="s">
        <v>19</v>
      </c>
      <c r="D17" s="6">
        <v>43214</v>
      </c>
      <c r="E17" s="7">
        <v>9.6</v>
      </c>
      <c r="F17" s="8">
        <v>686</v>
      </c>
      <c r="G17" s="9">
        <v>12.83</v>
      </c>
      <c r="H17" s="8">
        <v>118.9</v>
      </c>
      <c r="I17" s="8">
        <v>33</v>
      </c>
      <c r="J17" s="9">
        <v>7.53</v>
      </c>
      <c r="K17" s="10">
        <v>2.1999999999997577</v>
      </c>
      <c r="L17" s="11">
        <v>0.41394999999999998</v>
      </c>
      <c r="M17" s="11">
        <v>1.5840000000000001</v>
      </c>
      <c r="N17" s="10">
        <v>5.2299999999999995</v>
      </c>
      <c r="O17" s="10">
        <v>0</v>
      </c>
      <c r="P17" s="12">
        <f t="shared" si="0"/>
        <v>3.3017676767676765</v>
      </c>
      <c r="Q17" s="8">
        <v>120</v>
      </c>
    </row>
    <row r="18" spans="1:17" x14ac:dyDescent="0.25">
      <c r="A18" s="4">
        <v>16</v>
      </c>
      <c r="B18" s="5" t="s">
        <v>36</v>
      </c>
      <c r="C18" s="5" t="s">
        <v>23</v>
      </c>
      <c r="D18" s="6">
        <v>43214</v>
      </c>
      <c r="E18" s="7">
        <v>12.2</v>
      </c>
      <c r="F18" s="8">
        <v>823</v>
      </c>
      <c r="G18" s="9">
        <v>10.26</v>
      </c>
      <c r="H18" s="8">
        <v>101</v>
      </c>
      <c r="I18" s="8">
        <v>0</v>
      </c>
      <c r="J18" s="9">
        <v>7.85</v>
      </c>
      <c r="K18" s="10">
        <v>7.4000000000005173</v>
      </c>
      <c r="L18" s="11">
        <v>1.63632</v>
      </c>
      <c r="M18" s="11">
        <v>1.1520000000000001</v>
      </c>
      <c r="N18" s="10">
        <v>4.7069999999999999</v>
      </c>
      <c r="O18" s="10">
        <v>0</v>
      </c>
      <c r="P18" s="12">
        <f t="shared" si="0"/>
        <v>4.0859374999999991</v>
      </c>
      <c r="Q18" s="8">
        <v>50</v>
      </c>
    </row>
    <row r="19" spans="1:17" x14ac:dyDescent="0.25">
      <c r="A19" s="4">
        <v>17</v>
      </c>
      <c r="B19" s="5" t="s">
        <v>37</v>
      </c>
      <c r="C19" s="5" t="s">
        <v>23</v>
      </c>
      <c r="D19" s="6">
        <v>43214</v>
      </c>
      <c r="E19" s="7">
        <v>14.9</v>
      </c>
      <c r="F19" s="8">
        <v>241.6</v>
      </c>
      <c r="G19" s="9">
        <v>10.76</v>
      </c>
      <c r="H19" s="8">
        <v>112</v>
      </c>
      <c r="I19" s="8">
        <v>0</v>
      </c>
      <c r="J19" s="9">
        <v>8.0500000000000007</v>
      </c>
      <c r="K19" s="10">
        <v>5.8571428571425299</v>
      </c>
      <c r="L19" s="11">
        <v>0.62614285714285711</v>
      </c>
      <c r="M19" s="11">
        <v>1.296</v>
      </c>
      <c r="N19" s="10">
        <v>0.99370000000000003</v>
      </c>
      <c r="O19" s="10">
        <v>0</v>
      </c>
      <c r="P19" s="12">
        <f t="shared" si="0"/>
        <v>0.76674382716049383</v>
      </c>
      <c r="Q19" s="8">
        <v>97</v>
      </c>
    </row>
    <row r="20" spans="1:17" x14ac:dyDescent="0.25">
      <c r="A20" s="4">
        <v>18</v>
      </c>
      <c r="B20" s="5" t="s">
        <v>38</v>
      </c>
      <c r="C20" s="5" t="s">
        <v>19</v>
      </c>
      <c r="D20" s="6">
        <v>43214</v>
      </c>
      <c r="E20" s="7">
        <v>11.9</v>
      </c>
      <c r="F20" s="8">
        <v>867</v>
      </c>
      <c r="G20" s="9">
        <v>9.42</v>
      </c>
      <c r="H20" s="8">
        <v>92</v>
      </c>
      <c r="I20" s="8">
        <v>0</v>
      </c>
      <c r="J20" s="9">
        <v>7.85</v>
      </c>
      <c r="K20" s="10">
        <v>8.8333333333334707</v>
      </c>
      <c r="L20" s="11">
        <v>1.7207333333333334</v>
      </c>
      <c r="M20" s="11">
        <v>1.8240000000000001</v>
      </c>
      <c r="N20" s="10">
        <v>6.1714000000000002</v>
      </c>
      <c r="O20" s="10">
        <v>0</v>
      </c>
      <c r="P20" s="12">
        <f t="shared" si="0"/>
        <v>3.3834429824561405</v>
      </c>
      <c r="Q20" s="8">
        <v>60</v>
      </c>
    </row>
    <row r="21" spans="1:17" x14ac:dyDescent="0.25">
      <c r="A21" s="4">
        <v>19</v>
      </c>
      <c r="B21" s="5" t="s">
        <v>39</v>
      </c>
      <c r="C21" s="5" t="s">
        <v>29</v>
      </c>
      <c r="D21" s="6">
        <v>43214</v>
      </c>
      <c r="E21" s="7">
        <v>12.4</v>
      </c>
      <c r="F21" s="8">
        <v>1930</v>
      </c>
      <c r="G21" s="9">
        <v>8.6199999999999992</v>
      </c>
      <c r="H21" s="8">
        <v>85</v>
      </c>
      <c r="I21" s="8">
        <v>0</v>
      </c>
      <c r="J21" s="9">
        <v>7.49</v>
      </c>
      <c r="K21" s="10">
        <v>16.666666666666313</v>
      </c>
      <c r="L21" s="11">
        <v>3.4414666666666669</v>
      </c>
      <c r="M21" s="11">
        <v>1.776</v>
      </c>
      <c r="N21" s="10">
        <v>1.2029000000000001</v>
      </c>
      <c r="O21" s="10">
        <v>0</v>
      </c>
      <c r="P21" s="12">
        <f t="shared" si="0"/>
        <v>0.67730855855855865</v>
      </c>
      <c r="Q21" s="8">
        <v>32</v>
      </c>
    </row>
    <row r="22" spans="1:17" x14ac:dyDescent="0.25">
      <c r="A22" s="4">
        <v>20</v>
      </c>
      <c r="B22" s="5" t="s">
        <v>40</v>
      </c>
      <c r="C22" s="5" t="s">
        <v>23</v>
      </c>
      <c r="D22" s="6">
        <v>43214</v>
      </c>
      <c r="E22" s="7">
        <v>13.8</v>
      </c>
      <c r="F22" s="8">
        <v>349.4</v>
      </c>
      <c r="G22" s="9">
        <v>10.039999999999999</v>
      </c>
      <c r="H22" s="8">
        <v>103</v>
      </c>
      <c r="I22" s="8">
        <v>0</v>
      </c>
      <c r="J22" s="9">
        <v>7.81</v>
      </c>
      <c r="K22" s="10">
        <v>3.3333333333329662</v>
      </c>
      <c r="L22" s="11">
        <v>0.69803333333333351</v>
      </c>
      <c r="M22" s="11">
        <v>0.96</v>
      </c>
      <c r="N22" s="10">
        <v>1.569</v>
      </c>
      <c r="O22" s="10">
        <v>0</v>
      </c>
      <c r="P22" s="12">
        <f t="shared" si="0"/>
        <v>1.6343749999999999</v>
      </c>
      <c r="Q22" s="8">
        <v>110</v>
      </c>
    </row>
    <row r="23" spans="1:17" x14ac:dyDescent="0.25">
      <c r="A23" s="4">
        <v>21</v>
      </c>
      <c r="B23" s="5" t="s">
        <v>41</v>
      </c>
      <c r="C23" s="5" t="s">
        <v>19</v>
      </c>
      <c r="D23" s="6">
        <v>43214</v>
      </c>
      <c r="E23" s="7">
        <v>10.6</v>
      </c>
      <c r="F23" s="8">
        <v>251</v>
      </c>
      <c r="G23" s="9">
        <v>6.04</v>
      </c>
      <c r="H23" s="8">
        <v>57</v>
      </c>
      <c r="I23" s="8">
        <v>0</v>
      </c>
      <c r="J23" s="9">
        <v>7.05</v>
      </c>
      <c r="K23" s="10">
        <v>2.7500000000002522</v>
      </c>
      <c r="L23" s="11">
        <v>1.1809750000000001</v>
      </c>
      <c r="M23" s="11">
        <v>1.3920000000000001</v>
      </c>
      <c r="N23" s="10">
        <v>1.6213</v>
      </c>
      <c r="O23" s="10">
        <v>0</v>
      </c>
      <c r="P23" s="12">
        <f t="shared" si="0"/>
        <v>1.1647270114942527</v>
      </c>
      <c r="Q23" s="8">
        <v>120</v>
      </c>
    </row>
    <row r="24" spans="1:17" x14ac:dyDescent="0.25">
      <c r="A24" s="4">
        <v>22</v>
      </c>
      <c r="B24" s="5" t="s">
        <v>42</v>
      </c>
      <c r="C24" s="5" t="s">
        <v>19</v>
      </c>
      <c r="D24" s="6">
        <v>43214</v>
      </c>
      <c r="E24" s="7">
        <v>11.5</v>
      </c>
      <c r="F24" s="8">
        <v>572</v>
      </c>
      <c r="G24" s="9">
        <v>8.92</v>
      </c>
      <c r="H24" s="8">
        <v>86.7</v>
      </c>
      <c r="I24" s="8">
        <v>0</v>
      </c>
      <c r="J24" s="9">
        <v>7.12</v>
      </c>
      <c r="K24" s="10">
        <v>6.3076923076926379</v>
      </c>
      <c r="L24" s="11">
        <v>1.1762923076923077</v>
      </c>
      <c r="M24" s="11">
        <v>1.3440000000000001</v>
      </c>
      <c r="N24" s="10">
        <v>6.4851999999999999</v>
      </c>
      <c r="O24" s="10">
        <v>7.2520000000000007</v>
      </c>
      <c r="P24" s="12">
        <f t="shared" si="0"/>
        <v>10.221130952380953</v>
      </c>
      <c r="Q24" s="8">
        <v>79</v>
      </c>
    </row>
    <row r="25" spans="1:17" x14ac:dyDescent="0.25">
      <c r="A25" s="4">
        <v>23</v>
      </c>
      <c r="B25" s="5" t="s">
        <v>39</v>
      </c>
      <c r="C25" s="5" t="s">
        <v>29</v>
      </c>
      <c r="D25" s="6">
        <v>43214</v>
      </c>
      <c r="E25" s="7">
        <v>9</v>
      </c>
      <c r="F25" s="8">
        <v>2400</v>
      </c>
      <c r="G25" s="9">
        <v>9</v>
      </c>
      <c r="H25" s="8">
        <v>82.1</v>
      </c>
      <c r="I25" s="8">
        <v>0</v>
      </c>
      <c r="J25" s="9">
        <v>7.52</v>
      </c>
      <c r="K25" s="10">
        <v>26.666666666666693</v>
      </c>
      <c r="L25" s="11">
        <v>3.1654999999999998</v>
      </c>
      <c r="M25" s="11">
        <v>1.44</v>
      </c>
      <c r="N25" s="10">
        <v>0.1046</v>
      </c>
      <c r="O25" s="10">
        <v>0</v>
      </c>
      <c r="P25" s="12">
        <f t="shared" si="0"/>
        <v>7.2638888888888892E-2</v>
      </c>
      <c r="Q25" s="8">
        <v>25</v>
      </c>
    </row>
    <row r="26" spans="1:17" x14ac:dyDescent="0.25">
      <c r="A26" s="4">
        <v>24</v>
      </c>
      <c r="B26" s="5" t="s">
        <v>43</v>
      </c>
      <c r="C26" s="5" t="s">
        <v>19</v>
      </c>
      <c r="D26" s="6">
        <v>43214</v>
      </c>
      <c r="E26" s="7">
        <v>20.8</v>
      </c>
      <c r="F26" s="8">
        <v>1513</v>
      </c>
      <c r="G26" s="9">
        <v>7.51</v>
      </c>
      <c r="H26" s="8">
        <v>87.2</v>
      </c>
      <c r="I26" s="8">
        <v>0</v>
      </c>
      <c r="J26" s="9">
        <v>8.2899999999999991</v>
      </c>
      <c r="K26" s="10">
        <v>3.2999999999998586</v>
      </c>
      <c r="L26" s="11">
        <v>0.18506</v>
      </c>
      <c r="M26" s="11">
        <v>5.7119999999999997</v>
      </c>
      <c r="N26" s="10">
        <v>12.081300000000001</v>
      </c>
      <c r="O26" s="10">
        <v>0.19600000000000001</v>
      </c>
      <c r="P26" s="12">
        <f t="shared" si="0"/>
        <v>2.1493872549019608</v>
      </c>
      <c r="Q26" s="8">
        <v>120</v>
      </c>
    </row>
    <row r="27" spans="1:17" x14ac:dyDescent="0.25">
      <c r="B27" s="1" t="s">
        <v>44</v>
      </c>
      <c r="D27" s="6"/>
      <c r="E27" s="13">
        <f>AVERAGE(E3:E26)</f>
        <v>11.754166666666668</v>
      </c>
      <c r="F27" s="14">
        <f>AVERAGE(F3:F26)</f>
        <v>1065.5874999999999</v>
      </c>
      <c r="G27" s="15">
        <f t="shared" ref="G27:Q27" si="1">AVERAGE(G3:G26)</f>
        <v>9.572499999999998</v>
      </c>
      <c r="H27" s="14">
        <f>AVERAGE(H3:H26)</f>
        <v>93.354166666666643</v>
      </c>
      <c r="I27" s="14">
        <f t="shared" si="1"/>
        <v>2.75</v>
      </c>
      <c r="J27" s="15">
        <f t="shared" si="1"/>
        <v>7.5416666666666679</v>
      </c>
      <c r="K27" s="13">
        <f>AVERAGE(K3:K26)</f>
        <v>10.438514957265001</v>
      </c>
      <c r="L27" s="15">
        <f>AVERAGE(L3:L26)</f>
        <v>1.5124133600427354</v>
      </c>
      <c r="M27" s="15">
        <f>AVERAGE(M3:M26)</f>
        <v>1.6379999999999999</v>
      </c>
      <c r="N27" s="13">
        <f>AVERAGE(N3:N26)</f>
        <v>4.5827875000000011</v>
      </c>
      <c r="O27" s="13">
        <f>AVERAGE(O3:O26)</f>
        <v>0.44508333333333333</v>
      </c>
      <c r="P27" s="12">
        <f t="shared" si="0"/>
        <v>3.0695182132682142</v>
      </c>
      <c r="Q27" s="14">
        <f t="shared" si="1"/>
        <v>81.875</v>
      </c>
    </row>
    <row r="28" spans="1:17" x14ac:dyDescent="0.25">
      <c r="B28" s="1" t="s">
        <v>45</v>
      </c>
      <c r="E28" s="13">
        <f>AVERAGE(E3,E4,E5,E8,E9,E17,E20,E23,E24)</f>
        <v>9.4333333333333318</v>
      </c>
      <c r="F28" s="14">
        <f t="shared" ref="F28:Q28" si="2">AVERAGE(F3,F4,F5,F8,F9,F17,F20,F23,F24)</f>
        <v>597.55555555555554</v>
      </c>
      <c r="G28" s="15">
        <f t="shared" si="2"/>
        <v>9.2211111111111119</v>
      </c>
      <c r="H28" s="14">
        <f t="shared" si="2"/>
        <v>85.111111111111128</v>
      </c>
      <c r="I28" s="14">
        <f t="shared" si="2"/>
        <v>7.333333333333333</v>
      </c>
      <c r="J28" s="15">
        <f t="shared" si="2"/>
        <v>7.3533333333333344</v>
      </c>
      <c r="K28" s="13">
        <f t="shared" si="2"/>
        <v>4.1767806267807224</v>
      </c>
      <c r="L28" s="15">
        <f t="shared" si="2"/>
        <v>0.82810118233618235</v>
      </c>
      <c r="M28" s="15">
        <f t="shared" si="2"/>
        <v>1.3439999999999999</v>
      </c>
      <c r="N28" s="13">
        <f t="shared" si="2"/>
        <v>8.7399111111111143</v>
      </c>
      <c r="O28" s="13">
        <f t="shared" si="2"/>
        <v>0.8275555555555556</v>
      </c>
      <c r="P28" s="12">
        <f t="shared" si="0"/>
        <v>7.1186507936507972</v>
      </c>
      <c r="Q28" s="14">
        <f t="shared" si="2"/>
        <v>103.33333333333333</v>
      </c>
    </row>
    <row r="29" spans="1:17" x14ac:dyDescent="0.25">
      <c r="B29" s="1" t="s">
        <v>46</v>
      </c>
      <c r="E29" s="13">
        <f>AVERAGE(E6,E7,E10,E13,E14,E18,E19,E22)</f>
        <v>12.25</v>
      </c>
      <c r="F29" s="14">
        <f t="shared" ref="F29:Q29" si="3">AVERAGE(F6,F7,F10,F13,F14,F18,F19,F22)</f>
        <v>386.51250000000005</v>
      </c>
      <c r="G29" s="15">
        <f t="shared" si="3"/>
        <v>10.186250000000001</v>
      </c>
      <c r="H29" s="14">
        <f t="shared" si="3"/>
        <v>100.6875</v>
      </c>
      <c r="I29" s="14">
        <f t="shared" si="3"/>
        <v>0</v>
      </c>
      <c r="J29" s="15">
        <f t="shared" si="3"/>
        <v>7.7275000000000009</v>
      </c>
      <c r="K29" s="13">
        <f t="shared" si="3"/>
        <v>5.5446428571428683</v>
      </c>
      <c r="L29" s="15">
        <f t="shared" si="3"/>
        <v>1.0642399404761904</v>
      </c>
      <c r="M29" s="15">
        <f t="shared" si="3"/>
        <v>1.2120000000000002</v>
      </c>
      <c r="N29" s="13">
        <f t="shared" si="3"/>
        <v>1.6605249999999998</v>
      </c>
      <c r="O29" s="13">
        <f t="shared" si="3"/>
        <v>1.225E-2</v>
      </c>
      <c r="P29" s="12">
        <f t="shared" si="0"/>
        <v>1.3801773927392735</v>
      </c>
      <c r="Q29" s="14">
        <f t="shared" si="3"/>
        <v>93.125</v>
      </c>
    </row>
    <row r="30" spans="1:17" x14ac:dyDescent="0.25">
      <c r="B30" s="1" t="s">
        <v>47</v>
      </c>
      <c r="E30" s="13">
        <f>AVERAGE(E11,E12,E16,E15,E21,E25)</f>
        <v>13.066666666666665</v>
      </c>
      <c r="F30" s="14">
        <f t="shared" ref="F30:Q30" si="4">AVERAGE(F11,F12,F16,F15,F21,F25)</f>
        <v>2598.5</v>
      </c>
      <c r="G30" s="15">
        <f t="shared" si="4"/>
        <v>9.625</v>
      </c>
      <c r="H30" s="14">
        <f t="shared" si="4"/>
        <v>96.966666666666654</v>
      </c>
      <c r="I30" s="14">
        <f t="shared" si="4"/>
        <v>0</v>
      </c>
      <c r="J30" s="15">
        <f t="shared" si="4"/>
        <v>7.451666666666668</v>
      </c>
      <c r="K30" s="13">
        <f t="shared" si="4"/>
        <v>27.546031746031787</v>
      </c>
      <c r="L30" s="15">
        <f t="shared" si="4"/>
        <v>3.357671746031746</v>
      </c>
      <c r="M30" s="15">
        <f t="shared" si="4"/>
        <v>1.968</v>
      </c>
      <c r="N30" s="13">
        <f t="shared" si="4"/>
        <v>0.99369999999999992</v>
      </c>
      <c r="O30" s="13">
        <f t="shared" si="4"/>
        <v>0.49</v>
      </c>
      <c r="P30" s="14">
        <f t="shared" si="4"/>
        <v>0.87186999542675869</v>
      </c>
      <c r="Q30" s="14">
        <f t="shared" si="4"/>
        <v>28.333333333333332</v>
      </c>
    </row>
    <row r="32" spans="1:17" x14ac:dyDescent="0.25">
      <c r="B32" s="5" t="s">
        <v>48</v>
      </c>
      <c r="C32" s="5"/>
      <c r="D32" s="5"/>
      <c r="F32" s="5" t="s">
        <v>49</v>
      </c>
      <c r="G32" s="5"/>
      <c r="H32" s="5"/>
    </row>
    <row r="33" spans="2:8" x14ac:dyDescent="0.25">
      <c r="B33" s="5" t="s">
        <v>50</v>
      </c>
      <c r="C33" s="5"/>
      <c r="D33" s="5"/>
      <c r="F33" s="5" t="s">
        <v>51</v>
      </c>
      <c r="G33" s="5"/>
      <c r="H33" s="5"/>
    </row>
    <row r="34" spans="2:8" x14ac:dyDescent="0.25">
      <c r="B34" s="5" t="s">
        <v>52</v>
      </c>
      <c r="C34" s="5"/>
      <c r="D34" s="5"/>
      <c r="F34" s="5" t="s">
        <v>53</v>
      </c>
      <c r="G34" s="5"/>
      <c r="H34" s="5"/>
    </row>
    <row r="35" spans="2:8" x14ac:dyDescent="0.25">
      <c r="B35" s="5" t="s">
        <v>54</v>
      </c>
      <c r="C35" s="5"/>
      <c r="D35" s="5"/>
      <c r="F35" s="5" t="s">
        <v>55</v>
      </c>
      <c r="G35" s="5"/>
      <c r="H35" s="5"/>
    </row>
    <row r="36" spans="2:8" x14ac:dyDescent="0.25">
      <c r="B36" s="5" t="s">
        <v>56</v>
      </c>
      <c r="C36" s="5"/>
      <c r="D36" s="5"/>
      <c r="F36" s="5" t="s">
        <v>57</v>
      </c>
      <c r="G36" s="5"/>
      <c r="H36" s="5"/>
    </row>
    <row r="37" spans="2:8" x14ac:dyDescent="0.25">
      <c r="B37" s="5" t="s">
        <v>58</v>
      </c>
      <c r="C37" s="5"/>
      <c r="D37" s="5"/>
      <c r="F37" s="5" t="s">
        <v>59</v>
      </c>
      <c r="G37" s="5"/>
      <c r="H3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2018-04-25T17:46:43Z</dcterms:created>
  <dcterms:modified xsi:type="dcterms:W3CDTF">2018-04-25T17:47:15Z</dcterms:modified>
</cp:coreProperties>
</file>